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водный прайс-лист" sheetId="1" r:id="rId1"/>
  </sheets>
  <calcPr calcId="124519" refMode="R1C1"/>
</workbook>
</file>

<file path=xl/calcChain.xml><?xml version="1.0" encoding="utf-8"?>
<calcChain xmlns="http://schemas.openxmlformats.org/spreadsheetml/2006/main">
  <c r="F98" i="1"/>
  <c r="N97"/>
  <c r="F96"/>
  <c r="N95"/>
  <c r="F95"/>
  <c r="N94"/>
  <c r="F93"/>
  <c r="F90"/>
  <c r="N89"/>
  <c r="F89"/>
  <c r="N88"/>
  <c r="F88"/>
  <c r="N87"/>
  <c r="F87"/>
  <c r="N86"/>
  <c r="F86"/>
  <c r="N85"/>
  <c r="F85"/>
  <c r="N84"/>
  <c r="F84"/>
  <c r="N83"/>
  <c r="F83"/>
  <c r="N82"/>
  <c r="F82"/>
  <c r="N81"/>
  <c r="F81"/>
  <c r="N80"/>
  <c r="F80"/>
  <c r="N79"/>
  <c r="F79"/>
  <c r="N78"/>
  <c r="F78"/>
  <c r="N77"/>
  <c r="F77"/>
  <c r="N76"/>
  <c r="F76"/>
  <c r="N75"/>
  <c r="F75"/>
  <c r="N74"/>
  <c r="F74"/>
  <c r="N73"/>
  <c r="F73"/>
  <c r="N72"/>
  <c r="F72"/>
  <c r="N71"/>
  <c r="F71"/>
  <c r="N70"/>
  <c r="F70"/>
  <c r="N69"/>
  <c r="F69"/>
  <c r="F66"/>
  <c r="N65"/>
  <c r="F65"/>
  <c r="N64"/>
  <c r="F64"/>
  <c r="N63"/>
  <c r="F63"/>
  <c r="N62"/>
  <c r="F62"/>
  <c r="N61"/>
  <c r="F61"/>
  <c r="N60"/>
  <c r="F60"/>
  <c r="N59"/>
  <c r="F59"/>
  <c r="N58"/>
  <c r="F58"/>
  <c r="N57"/>
  <c r="F57"/>
  <c r="N56"/>
  <c r="F56"/>
  <c r="N55"/>
  <c r="F55"/>
  <c r="N54"/>
  <c r="F54"/>
  <c r="N53"/>
  <c r="F53"/>
  <c r="N52"/>
  <c r="F52"/>
  <c r="N51"/>
  <c r="F51"/>
  <c r="N50"/>
  <c r="F50"/>
  <c r="N49"/>
  <c r="F49"/>
  <c r="N48"/>
  <c r="F48"/>
  <c r="N47"/>
  <c r="F47"/>
  <c r="N46"/>
  <c r="F46"/>
  <c r="N45"/>
  <c r="F45"/>
  <c r="N44"/>
  <c r="F44"/>
  <c r="N43"/>
  <c r="F43"/>
  <c r="N42"/>
  <c r="F42"/>
  <c r="N41"/>
  <c r="F41"/>
  <c r="N40"/>
  <c r="F40"/>
  <c r="N39"/>
  <c r="F39"/>
  <c r="N38"/>
  <c r="F38"/>
  <c r="N37"/>
  <c r="F37"/>
  <c r="N36"/>
  <c r="F36"/>
  <c r="N35"/>
  <c r="F35"/>
  <c r="N34"/>
  <c r="F34"/>
  <c r="N33"/>
  <c r="F33"/>
  <c r="N32"/>
  <c r="F32"/>
  <c r="N31"/>
  <c r="F31"/>
  <c r="N30"/>
  <c r="F30"/>
  <c r="N29"/>
  <c r="F29"/>
  <c r="N28"/>
  <c r="F28"/>
  <c r="N27"/>
  <c r="F27"/>
  <c r="N26"/>
  <c r="F26"/>
  <c r="N25"/>
  <c r="F25"/>
  <c r="N24"/>
  <c r="F24"/>
  <c r="N23"/>
  <c r="F23"/>
  <c r="N22"/>
  <c r="F22"/>
  <c r="N21"/>
  <c r="F21"/>
  <c r="N20"/>
  <c r="F20"/>
  <c r="N19"/>
  <c r="F19"/>
  <c r="N18"/>
  <c r="F18"/>
  <c r="N17"/>
  <c r="F17"/>
  <c r="N16"/>
  <c r="F16"/>
  <c r="N15"/>
  <c r="F15"/>
  <c r="N14"/>
  <c r="F14"/>
  <c r="N13"/>
  <c r="F13"/>
  <c r="N12"/>
  <c r="F12"/>
  <c r="N11"/>
  <c r="F11"/>
  <c r="N10"/>
  <c r="F10"/>
  <c r="N9"/>
  <c r="F9"/>
  <c r="N8"/>
  <c r="F8"/>
  <c r="N7"/>
  <c r="F7"/>
  <c r="N6"/>
  <c r="F6"/>
  <c r="N5"/>
  <c r="F5"/>
  <c r="N4"/>
  <c r="F4"/>
  <c r="N3"/>
  <c r="F3"/>
</calcChain>
</file>

<file path=xl/sharedStrings.xml><?xml version="1.0" encoding="utf-8"?>
<sst xmlns="http://schemas.openxmlformats.org/spreadsheetml/2006/main" count="584" uniqueCount="233">
  <si>
    <t xml:space="preserve">Мозаика стеклянная и стеклянная с камнем </t>
  </si>
  <si>
    <t>№</t>
  </si>
  <si>
    <t>Артикул</t>
  </si>
  <si>
    <t>Размер чипа</t>
  </si>
  <si>
    <t>Размер сетки</t>
  </si>
  <si>
    <t>Цена     Руб/м2</t>
  </si>
  <si>
    <t>Цена Руб/Шт</t>
  </si>
  <si>
    <t>Antik-1</t>
  </si>
  <si>
    <t>23*23*8</t>
  </si>
  <si>
    <t>300*300</t>
  </si>
  <si>
    <t xml:space="preserve">Liberty-6 </t>
  </si>
  <si>
    <t>8*23*23+23*48+48*48</t>
  </si>
  <si>
    <t>Antik-2</t>
  </si>
  <si>
    <t>Luxury</t>
  </si>
  <si>
    <t>8*15*15</t>
  </si>
  <si>
    <t>306*306</t>
  </si>
  <si>
    <t>Aqua 100 (на бумаге)</t>
  </si>
  <si>
    <t>4*20*20</t>
  </si>
  <si>
    <t>327*327</t>
  </si>
  <si>
    <t xml:space="preserve">Melody                              </t>
  </si>
  <si>
    <t>8*23*23+48*48</t>
  </si>
  <si>
    <t>Aqua 200 (на бумаге)</t>
  </si>
  <si>
    <t>Metallica</t>
  </si>
  <si>
    <t>Aqua 300 (на бумаге)</t>
  </si>
  <si>
    <t>Milky Way</t>
  </si>
  <si>
    <t>Aqua 400 (на бумаге)</t>
  </si>
  <si>
    <t>Mirror</t>
  </si>
  <si>
    <t>4*15*15</t>
  </si>
  <si>
    <t>Arabika</t>
  </si>
  <si>
    <t xml:space="preserve">Morocco                 </t>
  </si>
  <si>
    <t>8*23*23</t>
  </si>
  <si>
    <t>Arktika</t>
  </si>
  <si>
    <t>Morocco Gold</t>
  </si>
  <si>
    <t>Beauty time-198</t>
  </si>
  <si>
    <t>15*(48,98,148,198)*8</t>
  </si>
  <si>
    <t xml:space="preserve">Moxito               </t>
  </si>
  <si>
    <t>Beauty time-23</t>
  </si>
  <si>
    <t>Ocean</t>
  </si>
  <si>
    <t>Beauty time-48</t>
  </si>
  <si>
    <t>23*23+23*48+48*48</t>
  </si>
  <si>
    <t>Ochre Rust</t>
  </si>
  <si>
    <t>Black glass</t>
  </si>
  <si>
    <t>4*25*25</t>
  </si>
  <si>
    <r>
      <t xml:space="preserve">Orange glass                 </t>
    </r>
    <r>
      <rPr>
        <i/>
        <sz val="14"/>
        <rFont val="Calibri"/>
        <family val="2"/>
        <charset val="204"/>
      </rPr>
      <t xml:space="preserve">  </t>
    </r>
  </si>
  <si>
    <t>Black Light</t>
  </si>
  <si>
    <t xml:space="preserve">Plum mix                       </t>
  </si>
  <si>
    <t>Blue Drops</t>
  </si>
  <si>
    <t>Queen</t>
  </si>
  <si>
    <t>Blue wave-1</t>
  </si>
  <si>
    <t>Red glass</t>
  </si>
  <si>
    <t>Blue wave-2</t>
  </si>
  <si>
    <t>Samаrkand</t>
  </si>
  <si>
    <r>
      <t>Blue wave-3</t>
    </r>
    <r>
      <rPr>
        <i/>
        <sz val="14"/>
        <rFont val="Calibri"/>
        <family val="2"/>
        <charset val="204"/>
      </rPr>
      <t xml:space="preserve">                </t>
    </r>
  </si>
  <si>
    <t>Satin Blue</t>
  </si>
  <si>
    <t xml:space="preserve">Brown mix                     </t>
  </si>
  <si>
    <t>Satin Rose</t>
  </si>
  <si>
    <t xml:space="preserve">Carbon mix               </t>
  </si>
  <si>
    <t>Savanna</t>
  </si>
  <si>
    <t>Choco</t>
  </si>
  <si>
    <t>Sea Drops</t>
  </si>
  <si>
    <t>Classik day</t>
  </si>
  <si>
    <t>15*15*8</t>
  </si>
  <si>
    <t>Sea wave-1</t>
  </si>
  <si>
    <t>Classik night</t>
  </si>
  <si>
    <t>Shell Glass</t>
  </si>
  <si>
    <t>8*15*73</t>
  </si>
  <si>
    <t>Coffee Mix</t>
  </si>
  <si>
    <t>Shell Stone</t>
  </si>
  <si>
    <t>Crystal brown</t>
  </si>
  <si>
    <t>Shik Gold - 2</t>
  </si>
  <si>
    <t>Crystal white</t>
  </si>
  <si>
    <t>Shik gold - 3</t>
  </si>
  <si>
    <t>Dreams - 1</t>
  </si>
  <si>
    <t>Shik Gold-1</t>
  </si>
  <si>
    <t xml:space="preserve">Dreams Beige </t>
  </si>
  <si>
    <t>Shine Brown</t>
  </si>
  <si>
    <t>Dreams Blue</t>
  </si>
  <si>
    <t>Shine Gold</t>
  </si>
  <si>
    <r>
      <t>Energy</t>
    </r>
    <r>
      <rPr>
        <i/>
        <sz val="14"/>
        <rFont val="Calibri"/>
        <family val="2"/>
        <charset val="204"/>
      </rPr>
      <t xml:space="preserve">              </t>
    </r>
  </si>
  <si>
    <t>Shine Silver</t>
  </si>
  <si>
    <t xml:space="preserve">Fantasy             </t>
  </si>
  <si>
    <t>8*20*20</t>
  </si>
  <si>
    <t xml:space="preserve">Silver box                  </t>
  </si>
  <si>
    <t>Fine Gold</t>
  </si>
  <si>
    <t>4*10*10</t>
  </si>
  <si>
    <t>Silver Light</t>
  </si>
  <si>
    <t>4*15*48</t>
  </si>
  <si>
    <t>300*305</t>
  </si>
  <si>
    <t>Fine Green</t>
  </si>
  <si>
    <t>Simple Black (на бумаге)</t>
  </si>
  <si>
    <t>Flamingo</t>
  </si>
  <si>
    <t>Simple White (на бумаге)</t>
  </si>
  <si>
    <t>Free time-198</t>
  </si>
  <si>
    <t>Skyline</t>
  </si>
  <si>
    <t>Free time-23</t>
  </si>
  <si>
    <t>Solar</t>
  </si>
  <si>
    <t>Free time-48</t>
  </si>
  <si>
    <t xml:space="preserve">Sonata                        </t>
  </si>
  <si>
    <t>8*15*48</t>
  </si>
  <si>
    <t>Fresh</t>
  </si>
  <si>
    <t xml:space="preserve">Space                     </t>
  </si>
  <si>
    <t xml:space="preserve">Fruit mix                      </t>
  </si>
  <si>
    <t>STEP-1</t>
  </si>
  <si>
    <t>Glamour-1</t>
  </si>
  <si>
    <t>15*48*8</t>
  </si>
  <si>
    <t>Strike Black</t>
  </si>
  <si>
    <t>Glamour-2</t>
  </si>
  <si>
    <t>Strike Green</t>
  </si>
  <si>
    <t>Glass Stone 1</t>
  </si>
  <si>
    <t>Strike Grey</t>
  </si>
  <si>
    <t>Glass Stone 2</t>
  </si>
  <si>
    <t xml:space="preserve">Strike Lila                            </t>
  </si>
  <si>
    <t>Glass Stone 3</t>
  </si>
  <si>
    <t>Strike Red</t>
  </si>
  <si>
    <t>Glass Stone 4</t>
  </si>
  <si>
    <t>Strike Rose</t>
  </si>
  <si>
    <t>Glass Stone 5</t>
  </si>
  <si>
    <t xml:space="preserve">Style time-198 </t>
  </si>
  <si>
    <t>Glass Stone 7</t>
  </si>
  <si>
    <t>Style time-23</t>
  </si>
  <si>
    <t xml:space="preserve">Glass Stone 8 </t>
  </si>
  <si>
    <t>Style time-48</t>
  </si>
  <si>
    <t xml:space="preserve">Glass Stone 9 </t>
  </si>
  <si>
    <t>Super Line (black)</t>
  </si>
  <si>
    <t xml:space="preserve">Glass Stone 10 </t>
  </si>
  <si>
    <t xml:space="preserve">Super Line (brown)                   </t>
  </si>
  <si>
    <t xml:space="preserve">Glass Stone 11 </t>
  </si>
  <si>
    <t>Sweet</t>
  </si>
  <si>
    <t>Glass Stone-12</t>
  </si>
  <si>
    <t>White glass</t>
  </si>
  <si>
    <t>Gold Stream</t>
  </si>
  <si>
    <r>
      <t xml:space="preserve">Bali </t>
    </r>
    <r>
      <rPr>
        <i/>
        <sz val="10"/>
        <color indexed="10"/>
        <rFont val="Calibri"/>
        <family val="2"/>
        <charset val="204"/>
      </rPr>
      <t>Новинка!</t>
    </r>
  </si>
  <si>
    <t xml:space="preserve">Golden box                     </t>
  </si>
  <si>
    <r>
      <t xml:space="preserve">Tunis </t>
    </r>
    <r>
      <rPr>
        <i/>
        <sz val="10"/>
        <color indexed="10"/>
        <rFont val="Calibri"/>
        <family val="2"/>
        <charset val="204"/>
      </rPr>
      <t>Новинка!</t>
    </r>
  </si>
  <si>
    <t>Golden Rain</t>
  </si>
  <si>
    <r>
      <t xml:space="preserve">Sudan </t>
    </r>
    <r>
      <rPr>
        <i/>
        <sz val="10"/>
        <color indexed="10"/>
        <rFont val="Calibri"/>
        <family val="2"/>
        <charset val="204"/>
      </rPr>
      <t>Новинка!</t>
    </r>
  </si>
  <si>
    <t xml:space="preserve">Ice Cube               </t>
  </si>
  <si>
    <t>23*23</t>
  </si>
  <si>
    <r>
      <t xml:space="preserve">Fashion </t>
    </r>
    <r>
      <rPr>
        <i/>
        <sz val="10"/>
        <color indexed="10"/>
        <rFont val="Calibri"/>
        <family val="2"/>
        <charset val="204"/>
      </rPr>
      <t>Новинка!</t>
    </r>
  </si>
  <si>
    <r>
      <t>Jasmin</t>
    </r>
    <r>
      <rPr>
        <i/>
        <sz val="14"/>
        <rFont val="Calibri"/>
        <family val="2"/>
        <charset val="204"/>
      </rPr>
      <t xml:space="preserve">                </t>
    </r>
  </si>
  <si>
    <r>
      <t xml:space="preserve">Iceberg </t>
    </r>
    <r>
      <rPr>
        <i/>
        <sz val="10"/>
        <color indexed="10"/>
        <rFont val="Calibri"/>
        <family val="2"/>
        <charset val="204"/>
      </rPr>
      <t>Новинка!</t>
    </r>
  </si>
  <si>
    <t xml:space="preserve">Joker                        </t>
  </si>
  <si>
    <r>
      <t xml:space="preserve">Shine Blue </t>
    </r>
    <r>
      <rPr>
        <i/>
        <sz val="10"/>
        <color indexed="10"/>
        <rFont val="Calibri"/>
        <family val="2"/>
        <charset val="204"/>
      </rPr>
      <t>Новинка!</t>
    </r>
  </si>
  <si>
    <t>Las Vegas</t>
  </si>
  <si>
    <t>4*25*26</t>
  </si>
  <si>
    <r>
      <t xml:space="preserve">Breeze </t>
    </r>
    <r>
      <rPr>
        <i/>
        <sz val="10"/>
        <color indexed="10"/>
        <rFont val="Calibri"/>
        <family val="2"/>
        <charset val="204"/>
      </rPr>
      <t>Новинка!</t>
    </r>
  </si>
  <si>
    <r>
      <t>Lavander</t>
    </r>
    <r>
      <rPr>
        <i/>
        <sz val="14"/>
        <rFont val="Calibri"/>
        <family val="2"/>
        <charset val="204"/>
      </rPr>
      <t xml:space="preserve">               </t>
    </r>
  </si>
  <si>
    <r>
      <t xml:space="preserve">Dallas </t>
    </r>
    <r>
      <rPr>
        <i/>
        <sz val="10"/>
        <color indexed="10"/>
        <rFont val="Calibri"/>
        <family val="2"/>
        <charset val="204"/>
      </rPr>
      <t>Новинка!</t>
    </r>
  </si>
  <si>
    <t>Liberty -1</t>
  </si>
  <si>
    <r>
      <t xml:space="preserve">Andaman </t>
    </r>
    <r>
      <rPr>
        <i/>
        <sz val="10"/>
        <color indexed="10"/>
        <rFont val="Calibri"/>
        <family val="2"/>
        <charset val="204"/>
      </rPr>
      <t>Новинка!</t>
    </r>
  </si>
  <si>
    <t>Liberty -2</t>
  </si>
  <si>
    <r>
      <t xml:space="preserve">Top Bronze </t>
    </r>
    <r>
      <rPr>
        <i/>
        <sz val="10"/>
        <color indexed="10"/>
        <rFont val="Calibri"/>
        <family val="2"/>
        <charset val="204"/>
      </rPr>
      <t xml:space="preserve">Новинка! </t>
    </r>
  </si>
  <si>
    <t>8*(48,98,148)</t>
  </si>
  <si>
    <t>Liberty -3</t>
  </si>
  <si>
    <t>300*301</t>
  </si>
  <si>
    <r>
      <t xml:space="preserve">Top Silver </t>
    </r>
    <r>
      <rPr>
        <i/>
        <sz val="10"/>
        <color indexed="10"/>
        <rFont val="Calibri"/>
        <family val="2"/>
        <charset val="204"/>
      </rPr>
      <t>Новинка!</t>
    </r>
  </si>
  <si>
    <t xml:space="preserve">Liberty-4                    </t>
  </si>
  <si>
    <r>
      <t xml:space="preserve">Tор Red </t>
    </r>
    <r>
      <rPr>
        <i/>
        <sz val="10"/>
        <color indexed="10"/>
        <rFont val="Calibri"/>
        <family val="2"/>
        <charset val="204"/>
      </rPr>
      <t>Новинка!</t>
    </r>
  </si>
  <si>
    <t>Liberty-5</t>
  </si>
  <si>
    <t>Мозаика из натурального камня</t>
  </si>
  <si>
    <t>Rim III</t>
  </si>
  <si>
    <t>305*305</t>
  </si>
  <si>
    <t xml:space="preserve">Milan-2                         </t>
  </si>
  <si>
    <t>7*20*20</t>
  </si>
  <si>
    <t>Rim II</t>
  </si>
  <si>
    <t>Mystery</t>
  </si>
  <si>
    <t>8*48*48</t>
  </si>
  <si>
    <t>304*304</t>
  </si>
  <si>
    <t>Barcelona III</t>
  </si>
  <si>
    <t>Magic</t>
  </si>
  <si>
    <t>Barcelona II</t>
  </si>
  <si>
    <t xml:space="preserve">Stone wave                                      </t>
  </si>
  <si>
    <t>7*15*15</t>
  </si>
  <si>
    <t>Barcelona I</t>
  </si>
  <si>
    <t xml:space="preserve">Dunes                        </t>
  </si>
  <si>
    <t>Kolizey I</t>
  </si>
  <si>
    <t xml:space="preserve">Dunes-15                       </t>
  </si>
  <si>
    <t>Kolizey II</t>
  </si>
  <si>
    <t>Black jack</t>
  </si>
  <si>
    <t>Sorento</t>
  </si>
  <si>
    <t>Red jack</t>
  </si>
  <si>
    <r>
      <rPr>
        <i/>
        <sz val="14"/>
        <rFont val="Calibri"/>
        <family val="2"/>
        <charset val="204"/>
      </rPr>
      <t xml:space="preserve">Sorento-48                       </t>
    </r>
  </si>
  <si>
    <t>7*48*48</t>
  </si>
  <si>
    <t>White jack</t>
  </si>
  <si>
    <t>Persia</t>
  </si>
  <si>
    <t>Mix jack</t>
  </si>
  <si>
    <r>
      <rPr>
        <i/>
        <sz val="14"/>
        <rFont val="Calibri"/>
        <family val="2"/>
        <charset val="204"/>
      </rPr>
      <t xml:space="preserve">Winter                                       </t>
    </r>
  </si>
  <si>
    <t>15*15</t>
  </si>
  <si>
    <t>Flat Mix jack</t>
  </si>
  <si>
    <t>Turin 15</t>
  </si>
  <si>
    <t xml:space="preserve">Yellow jack </t>
  </si>
  <si>
    <t>Turin 48</t>
  </si>
  <si>
    <t>Tiger jack</t>
  </si>
  <si>
    <t>Secret</t>
  </si>
  <si>
    <t>Flat Black jack</t>
  </si>
  <si>
    <t>Ferato</t>
  </si>
  <si>
    <t>Flat White jack</t>
  </si>
  <si>
    <t>Palermo</t>
  </si>
  <si>
    <t xml:space="preserve">Flat Red jack </t>
  </si>
  <si>
    <t xml:space="preserve">Dublin                                      </t>
  </si>
  <si>
    <t>7*48*48+15*15</t>
  </si>
  <si>
    <t xml:space="preserve">Flat Tiger jack </t>
  </si>
  <si>
    <t xml:space="preserve">Tetris                                    </t>
  </si>
  <si>
    <t>Rim IV</t>
  </si>
  <si>
    <t xml:space="preserve">Kair                                          </t>
  </si>
  <si>
    <t xml:space="preserve">Granada-48 </t>
  </si>
  <si>
    <t xml:space="preserve">Sorento-25                      </t>
  </si>
  <si>
    <t>7*25*25</t>
  </si>
  <si>
    <t>Madrid-15</t>
  </si>
  <si>
    <t xml:space="preserve">Tokyo                                       </t>
  </si>
  <si>
    <t>Valencia-15</t>
  </si>
  <si>
    <t xml:space="preserve">Milan-1                            </t>
  </si>
  <si>
    <t>Растяжки</t>
  </si>
  <si>
    <r>
      <t xml:space="preserve">Jump Blue №8 (light)                          </t>
    </r>
    <r>
      <rPr>
        <i/>
        <sz val="10"/>
        <rFont val="Calibri"/>
        <family val="2"/>
        <charset val="204"/>
      </rPr>
      <t>продается дополнительно</t>
    </r>
  </si>
  <si>
    <r>
      <t xml:space="preserve">Trek №1-8                   (комплект из 8шт.)                  </t>
    </r>
    <r>
      <rPr>
        <i/>
        <sz val="10"/>
        <rFont val="Calibri"/>
        <family val="2"/>
        <charset val="204"/>
      </rPr>
      <t>продается только целыми лентами</t>
    </r>
  </si>
  <si>
    <t>2616*327</t>
  </si>
  <si>
    <r>
      <t xml:space="preserve">Jump Blue №1-8     (комплект из 8шт.) </t>
    </r>
    <r>
      <rPr>
        <i/>
        <sz val="10"/>
        <rFont val="Calibri"/>
        <family val="2"/>
        <charset val="204"/>
      </rPr>
      <t>продается только целыми лентами</t>
    </r>
  </si>
  <si>
    <t>2400*300</t>
  </si>
  <si>
    <r>
      <t xml:space="preserve">Trek №8 (dark)                                   </t>
    </r>
    <r>
      <rPr>
        <i/>
        <sz val="10"/>
        <rFont val="Calibri"/>
        <family val="2"/>
        <charset val="204"/>
      </rPr>
      <t>продается дополнительно</t>
    </r>
  </si>
  <si>
    <r>
      <t xml:space="preserve">Jump Blue №1 (dark)                  </t>
    </r>
    <r>
      <rPr>
        <i/>
        <sz val="10"/>
        <rFont val="Calibri"/>
        <family val="2"/>
        <charset val="204"/>
      </rPr>
      <t>продается дополнительно</t>
    </r>
  </si>
  <si>
    <r>
      <t xml:space="preserve">Jump Red №8 (light)                  </t>
    </r>
    <r>
      <rPr>
        <i/>
        <sz val="10"/>
        <rFont val="Calibri"/>
        <family val="2"/>
        <charset val="204"/>
      </rPr>
      <t>продается дополнительно</t>
    </r>
  </si>
  <si>
    <r>
      <t xml:space="preserve">Jump Green №8 (light)         </t>
    </r>
    <r>
      <rPr>
        <i/>
        <sz val="10"/>
        <rFont val="Calibri"/>
        <family val="2"/>
        <charset val="204"/>
      </rPr>
      <t>продается дополнительно</t>
    </r>
  </si>
  <si>
    <r>
      <t xml:space="preserve">Jump Red №1-8              (комплект из 8шт.)        </t>
    </r>
    <r>
      <rPr>
        <i/>
        <sz val="10"/>
        <rFont val="Calibri"/>
        <family val="2"/>
        <charset val="204"/>
      </rPr>
      <t>продается только целыми лентами</t>
    </r>
  </si>
  <si>
    <r>
      <t xml:space="preserve">Jump Green №1-8 (комплект из 8шт.) </t>
    </r>
    <r>
      <rPr>
        <i/>
        <sz val="10"/>
        <rFont val="Calibri"/>
        <family val="2"/>
        <charset val="204"/>
      </rPr>
      <t>продается только целыми лентами</t>
    </r>
  </si>
  <si>
    <r>
      <t xml:space="preserve">Jump Red №1 (dark)                  </t>
    </r>
    <r>
      <rPr>
        <i/>
        <sz val="10"/>
        <rFont val="Calibri"/>
        <family val="2"/>
        <charset val="204"/>
      </rPr>
      <t>продается дополнительно</t>
    </r>
  </si>
  <si>
    <r>
      <t xml:space="preserve">Jump Green №1 (dark)             </t>
    </r>
    <r>
      <rPr>
        <i/>
        <sz val="10"/>
        <rFont val="Calibri"/>
        <family val="2"/>
        <charset val="204"/>
      </rPr>
      <t>продается дополнительно</t>
    </r>
  </si>
  <si>
    <t>Панно</t>
  </si>
  <si>
    <t>Ornella</t>
  </si>
  <si>
    <t>D 1200</t>
  </si>
  <si>
    <t>Oleandro</t>
  </si>
  <si>
    <t>Luisa</t>
  </si>
  <si>
    <t>1000*1000</t>
  </si>
  <si>
    <t xml:space="preserve">Leonora 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</si>
</sst>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&quot;р.&quot;"/>
    <numFmt numFmtId="165" formatCode="#,##0.00&quot;р.&quot;"/>
    <numFmt numFmtId="166" formatCode="_-* #,##0&quot;р.&quot;_-;\-* #,##0&quot;р.&quot;_-;_-* &quot;-&quot;??&quot;р.&quot;_-;_-@_-"/>
    <numFmt numFmtId="167" formatCode="#,##0.00\ &quot;р.&quot;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i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4"/>
      <name val="Calibri"/>
      <family val="2"/>
      <charset val="204"/>
    </font>
    <font>
      <i/>
      <sz val="10"/>
      <color indexed="1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i/>
      <sz val="14"/>
      <color rgb="FFFF0000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i/>
      <sz val="10"/>
      <name val="Calibri"/>
      <family val="2"/>
      <charset val="204"/>
    </font>
    <font>
      <b/>
      <i/>
      <sz val="18"/>
      <color rgb="FFFF0000"/>
      <name val="Calibri"/>
      <family val="2"/>
      <charset val="204"/>
      <scheme val="minor"/>
    </font>
    <font>
      <sz val="18"/>
      <color rgb="FFFF0000"/>
      <name val="Calibri"/>
      <family val="2"/>
      <charset val="204"/>
      <scheme val="minor"/>
    </font>
    <font>
      <b/>
      <i/>
      <sz val="18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4" fontId="9" fillId="0" borderId="9" xfId="1" applyNumberFormat="1" applyFont="1" applyBorder="1" applyAlignment="1">
      <alignment horizontal="center" vertical="center" wrapText="1"/>
    </xf>
    <xf numFmtId="165" fontId="9" fillId="0" borderId="10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64" fontId="9" fillId="0" borderId="9" xfId="1" applyNumberFormat="1" applyFont="1" applyFill="1" applyBorder="1" applyAlignment="1">
      <alignment horizontal="center" vertical="center" wrapText="1"/>
    </xf>
    <xf numFmtId="167" fontId="9" fillId="0" borderId="10" xfId="0" applyNumberFormat="1" applyFont="1" applyFill="1" applyBorder="1" applyAlignment="1">
      <alignment horizontal="center" vertical="center" wrapText="1"/>
    </xf>
    <xf numFmtId="0" fontId="10" fillId="0" borderId="0" xfId="0" applyFont="1" applyFill="1"/>
    <xf numFmtId="165" fontId="0" fillId="0" borderId="0" xfId="0" applyNumberFormat="1"/>
    <xf numFmtId="0" fontId="0" fillId="0" borderId="0" xfId="0" applyFill="1"/>
    <xf numFmtId="0" fontId="7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64" fontId="9" fillId="0" borderId="14" xfId="1" applyNumberFormat="1" applyFont="1" applyBorder="1" applyAlignment="1">
      <alignment horizontal="center" vertical="center" wrapText="1"/>
    </xf>
    <xf numFmtId="165" fontId="9" fillId="0" borderId="15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164" fontId="9" fillId="0" borderId="14" xfId="1" applyNumberFormat="1" applyFont="1" applyFill="1" applyBorder="1" applyAlignment="1">
      <alignment horizontal="center" vertical="center" wrapText="1"/>
    </xf>
    <xf numFmtId="167" fontId="9" fillId="0" borderId="15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 wrapText="1"/>
    </xf>
    <xf numFmtId="164" fontId="1" fillId="0" borderId="14" xfId="1" applyNumberFormat="1" applyFont="1" applyFill="1" applyBorder="1" applyAlignment="1">
      <alignment horizontal="center" vertical="center" wrapText="1"/>
    </xf>
    <xf numFmtId="167" fontId="1" fillId="0" borderId="15" xfId="0" applyNumberFormat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167" fontId="9" fillId="0" borderId="15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164" fontId="9" fillId="0" borderId="19" xfId="1" applyNumberFormat="1" applyFont="1" applyFill="1" applyBorder="1" applyAlignment="1">
      <alignment horizontal="center" vertical="center" wrapText="1"/>
    </xf>
    <xf numFmtId="165" fontId="9" fillId="0" borderId="20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/>
    </xf>
    <xf numFmtId="165" fontId="14" fillId="0" borderId="15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167" fontId="9" fillId="0" borderId="20" xfId="0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164" fontId="17" fillId="0" borderId="24" xfId="1" applyNumberFormat="1" applyFont="1" applyFill="1" applyBorder="1" applyAlignment="1">
      <alignment horizontal="center" vertical="center" wrapText="1"/>
    </xf>
    <xf numFmtId="167" fontId="17" fillId="0" borderId="25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164" fontId="9" fillId="0" borderId="14" xfId="1" applyNumberFormat="1" applyFont="1" applyFill="1" applyBorder="1" applyAlignment="1">
      <alignment horizontal="center" vertical="center"/>
    </xf>
    <xf numFmtId="165" fontId="9" fillId="0" borderId="15" xfId="0" applyNumberFormat="1" applyFont="1" applyFill="1" applyBorder="1" applyAlignment="1">
      <alignment horizontal="center" vertical="center"/>
    </xf>
    <xf numFmtId="164" fontId="9" fillId="0" borderId="14" xfId="1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 wrapText="1"/>
    </xf>
    <xf numFmtId="164" fontId="9" fillId="0" borderId="19" xfId="1" applyNumberFormat="1" applyFont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164" fontId="9" fillId="0" borderId="24" xfId="1" applyNumberFormat="1" applyFont="1" applyFill="1" applyBorder="1" applyAlignment="1">
      <alignment horizontal="center" vertical="center" wrapText="1"/>
    </xf>
    <xf numFmtId="165" fontId="9" fillId="0" borderId="25" xfId="0" applyNumberFormat="1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 wrapText="1"/>
    </xf>
    <xf numFmtId="164" fontId="9" fillId="0" borderId="30" xfId="1" applyNumberFormat="1" applyFont="1" applyFill="1" applyBorder="1" applyAlignment="1">
      <alignment horizontal="center" vertical="center"/>
    </xf>
    <xf numFmtId="165" fontId="9" fillId="0" borderId="31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165" fontId="9" fillId="2" borderId="20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8" fillId="0" borderId="14" xfId="0" applyFont="1" applyBorder="1" applyAlignment="1">
      <alignment horizontal="center" vertical="center" wrapText="1"/>
    </xf>
    <xf numFmtId="165" fontId="9" fillId="2" borderId="15" xfId="0" applyNumberFormat="1" applyFont="1" applyFill="1" applyBorder="1" applyAlignment="1">
      <alignment horizontal="center" vertical="center" wrapText="1"/>
    </xf>
    <xf numFmtId="165" fontId="9" fillId="0" borderId="15" xfId="0" applyNumberFormat="1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164" fontId="9" fillId="0" borderId="24" xfId="1" applyNumberFormat="1" applyFont="1" applyBorder="1" applyAlignment="1">
      <alignment horizontal="center" vertical="center" wrapText="1"/>
    </xf>
    <xf numFmtId="165" fontId="9" fillId="0" borderId="25" xfId="0" applyNumberFormat="1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3" borderId="26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0" fontId="20" fillId="3" borderId="28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Y105"/>
  <sheetViews>
    <sheetView tabSelected="1" zoomScale="83" zoomScaleNormal="83" workbookViewId="0">
      <selection sqref="A1:O1"/>
    </sheetView>
  </sheetViews>
  <sheetFormatPr defaultRowHeight="15"/>
  <cols>
    <col min="1" max="1" width="4" customWidth="1"/>
    <col min="3" max="3" width="19.140625" customWidth="1"/>
    <col min="4" max="4" width="12.28515625" customWidth="1"/>
    <col min="5" max="5" width="11.5703125" customWidth="1"/>
    <col min="6" max="6" width="11.42578125" customWidth="1"/>
    <col min="7" max="7" width="16.28515625" customWidth="1"/>
    <col min="8" max="8" width="2.140625" customWidth="1"/>
    <col min="9" max="9" width="4.5703125" customWidth="1"/>
    <col min="11" max="11" width="15" customWidth="1"/>
    <col min="12" max="12" width="14.5703125" customWidth="1"/>
    <col min="13" max="13" width="10.28515625" customWidth="1"/>
    <col min="14" max="14" width="12" customWidth="1"/>
    <col min="15" max="15" width="15.85546875" customWidth="1"/>
  </cols>
  <sheetData>
    <row r="1" spans="1:25" s="1" customFormat="1" ht="24" thickBot="1">
      <c r="A1" s="125" t="s">
        <v>0</v>
      </c>
      <c r="B1" s="126"/>
      <c r="C1" s="126"/>
      <c r="D1" s="126"/>
      <c r="E1" s="126"/>
      <c r="F1" s="126"/>
      <c r="G1" s="127"/>
      <c r="H1" s="128"/>
      <c r="I1" s="125" t="s">
        <v>0</v>
      </c>
      <c r="J1" s="126"/>
      <c r="K1" s="126"/>
      <c r="L1" s="126"/>
      <c r="M1" s="126"/>
      <c r="N1" s="126"/>
      <c r="O1" s="127"/>
    </row>
    <row r="2" spans="1:25" s="9" customFormat="1" ht="32.25" thickBot="1">
      <c r="A2" s="2" t="s">
        <v>1</v>
      </c>
      <c r="B2" s="3" t="s">
        <v>2</v>
      </c>
      <c r="C2" s="4"/>
      <c r="D2" s="5" t="s">
        <v>3</v>
      </c>
      <c r="E2" s="5" t="s">
        <v>4</v>
      </c>
      <c r="F2" s="5" t="s">
        <v>5</v>
      </c>
      <c r="G2" s="6" t="s">
        <v>6</v>
      </c>
      <c r="H2" s="7"/>
      <c r="I2" s="2" t="s">
        <v>1</v>
      </c>
      <c r="J2" s="3" t="s">
        <v>2</v>
      </c>
      <c r="K2" s="4"/>
      <c r="L2" s="5" t="s">
        <v>3</v>
      </c>
      <c r="M2" s="5" t="s">
        <v>4</v>
      </c>
      <c r="N2" s="5" t="s">
        <v>5</v>
      </c>
      <c r="O2" s="6" t="s">
        <v>6</v>
      </c>
      <c r="P2" s="8"/>
    </row>
    <row r="3" spans="1:25" ht="45">
      <c r="A3" s="10">
        <v>1</v>
      </c>
      <c r="B3" s="11" t="s">
        <v>7</v>
      </c>
      <c r="C3" s="12"/>
      <c r="D3" s="13" t="s">
        <v>8</v>
      </c>
      <c r="E3" s="13" t="s">
        <v>9</v>
      </c>
      <c r="F3" s="14">
        <f>G3*11.1</f>
        <v>6706.1009861999992</v>
      </c>
      <c r="G3" s="15">
        <v>604.15324199999998</v>
      </c>
      <c r="H3" s="16"/>
      <c r="I3" s="17">
        <v>65</v>
      </c>
      <c r="J3" s="18" t="s">
        <v>10</v>
      </c>
      <c r="K3" s="19"/>
      <c r="L3" s="20" t="s">
        <v>11</v>
      </c>
      <c r="M3" s="21" t="s">
        <v>9</v>
      </c>
      <c r="N3" s="22">
        <f>O3*11.1</f>
        <v>9311.0676120000007</v>
      </c>
      <c r="O3" s="23">
        <v>838.83492000000012</v>
      </c>
      <c r="P3" s="24"/>
      <c r="Q3" s="25"/>
      <c r="S3" s="25"/>
      <c r="V3" s="26"/>
      <c r="W3" s="26"/>
      <c r="X3" s="26"/>
      <c r="Y3" s="26"/>
    </row>
    <row r="4" spans="1:25" ht="18.75">
      <c r="A4" s="27">
        <v>2</v>
      </c>
      <c r="B4" s="28" t="s">
        <v>12</v>
      </c>
      <c r="C4" s="29"/>
      <c r="D4" s="30" t="s">
        <v>8</v>
      </c>
      <c r="E4" s="30" t="s">
        <v>9</v>
      </c>
      <c r="F4" s="31">
        <f>G4*11.1</f>
        <v>6706.1009861999992</v>
      </c>
      <c r="G4" s="32">
        <v>604.15324199999998</v>
      </c>
      <c r="H4" s="16"/>
      <c r="I4" s="33">
        <v>66</v>
      </c>
      <c r="J4" s="34" t="s">
        <v>13</v>
      </c>
      <c r="K4" s="35"/>
      <c r="L4" s="36" t="s">
        <v>14</v>
      </c>
      <c r="M4" s="36" t="s">
        <v>15</v>
      </c>
      <c r="N4" s="37">
        <f>O4*10.68</f>
        <v>4564.7073687600005</v>
      </c>
      <c r="O4" s="38">
        <v>427.40705700000007</v>
      </c>
      <c r="P4" s="24"/>
      <c r="Q4" s="25"/>
      <c r="S4" s="25"/>
      <c r="V4" s="26"/>
      <c r="W4" s="26"/>
      <c r="X4" s="26"/>
      <c r="Y4" s="26"/>
    </row>
    <row r="5" spans="1:25" ht="31.5">
      <c r="A5" s="27">
        <v>3</v>
      </c>
      <c r="B5" s="34" t="s">
        <v>16</v>
      </c>
      <c r="C5" s="35"/>
      <c r="D5" s="36" t="s">
        <v>17</v>
      </c>
      <c r="E5" s="36" t="s">
        <v>18</v>
      </c>
      <c r="F5" s="37">
        <f t="shared" ref="F5:F10" si="0">G5*9.35</f>
        <v>712.75049999999999</v>
      </c>
      <c r="G5" s="32">
        <v>76.23</v>
      </c>
      <c r="H5" s="16"/>
      <c r="I5" s="33">
        <v>67</v>
      </c>
      <c r="J5" s="34" t="s">
        <v>19</v>
      </c>
      <c r="K5" s="35"/>
      <c r="L5" s="36" t="s">
        <v>20</v>
      </c>
      <c r="M5" s="36" t="s">
        <v>9</v>
      </c>
      <c r="N5" s="37">
        <f t="shared" ref="N5:N11" si="1">O5*11.1</f>
        <v>6257.8322037000007</v>
      </c>
      <c r="O5" s="38">
        <v>563.76866700000005</v>
      </c>
      <c r="P5" s="24"/>
      <c r="Q5" s="25"/>
      <c r="S5" s="25"/>
      <c r="V5" s="26"/>
      <c r="W5" s="26"/>
      <c r="X5" s="26"/>
      <c r="Y5" s="26"/>
    </row>
    <row r="6" spans="1:25" ht="18.75">
      <c r="A6" s="27">
        <v>4</v>
      </c>
      <c r="B6" s="34" t="s">
        <v>21</v>
      </c>
      <c r="C6" s="35"/>
      <c r="D6" s="36" t="s">
        <v>17</v>
      </c>
      <c r="E6" s="36" t="s">
        <v>18</v>
      </c>
      <c r="F6" s="37">
        <f t="shared" si="0"/>
        <v>712.75049999999999</v>
      </c>
      <c r="G6" s="32">
        <v>76.23</v>
      </c>
      <c r="H6" s="16"/>
      <c r="I6" s="33">
        <v>68</v>
      </c>
      <c r="J6" s="34" t="s">
        <v>22</v>
      </c>
      <c r="K6" s="35"/>
      <c r="L6" s="36" t="s">
        <v>14</v>
      </c>
      <c r="M6" s="36" t="s">
        <v>9</v>
      </c>
      <c r="N6" s="37">
        <f t="shared" si="1"/>
        <v>5230.2870774000003</v>
      </c>
      <c r="O6" s="38">
        <v>471.19703400000003</v>
      </c>
      <c r="P6" s="24"/>
      <c r="Q6" s="25"/>
      <c r="S6" s="25"/>
      <c r="V6" s="26"/>
      <c r="W6" s="26"/>
      <c r="X6" s="26"/>
      <c r="Y6" s="26"/>
    </row>
    <row r="7" spans="1:25" ht="18.75">
      <c r="A7" s="27">
        <v>5</v>
      </c>
      <c r="B7" s="34" t="s">
        <v>23</v>
      </c>
      <c r="C7" s="35"/>
      <c r="D7" s="36" t="s">
        <v>17</v>
      </c>
      <c r="E7" s="36" t="s">
        <v>18</v>
      </c>
      <c r="F7" s="37">
        <f t="shared" si="0"/>
        <v>712.75049999999999</v>
      </c>
      <c r="G7" s="32">
        <v>76.23</v>
      </c>
      <c r="H7" s="16"/>
      <c r="I7" s="33">
        <v>69</v>
      </c>
      <c r="J7" s="34" t="s">
        <v>24</v>
      </c>
      <c r="K7" s="35"/>
      <c r="L7" s="36" t="s">
        <v>14</v>
      </c>
      <c r="M7" s="36" t="s">
        <v>9</v>
      </c>
      <c r="N7" s="37">
        <f t="shared" si="1"/>
        <v>5230.2870774000003</v>
      </c>
      <c r="O7" s="38">
        <v>471.19703400000003</v>
      </c>
      <c r="P7" s="24"/>
      <c r="Q7" s="25"/>
      <c r="S7" s="25"/>
      <c r="V7" s="26"/>
      <c r="W7" s="26"/>
      <c r="X7" s="26"/>
      <c r="Y7" s="26"/>
    </row>
    <row r="8" spans="1:25" ht="18.75">
      <c r="A8" s="27">
        <v>6</v>
      </c>
      <c r="B8" s="34" t="s">
        <v>25</v>
      </c>
      <c r="C8" s="35"/>
      <c r="D8" s="36" t="s">
        <v>17</v>
      </c>
      <c r="E8" s="36" t="s">
        <v>18</v>
      </c>
      <c r="F8" s="37">
        <f t="shared" si="0"/>
        <v>712.75049999999999</v>
      </c>
      <c r="G8" s="32">
        <v>76.23</v>
      </c>
      <c r="H8" s="16"/>
      <c r="I8" s="33">
        <v>70</v>
      </c>
      <c r="J8" s="39" t="s">
        <v>26</v>
      </c>
      <c r="K8" s="40"/>
      <c r="L8" s="41" t="s">
        <v>27</v>
      </c>
      <c r="M8" s="41" t="s">
        <v>9</v>
      </c>
      <c r="N8" s="42">
        <f t="shared" si="1"/>
        <v>3478.2426756000004</v>
      </c>
      <c r="O8" s="43">
        <v>313.35519600000003</v>
      </c>
      <c r="P8" s="24"/>
      <c r="Q8" s="25"/>
      <c r="S8" s="25"/>
      <c r="V8" s="26"/>
      <c r="W8" s="26"/>
      <c r="X8" s="26"/>
      <c r="Y8" s="26"/>
    </row>
    <row r="9" spans="1:25" ht="18.75">
      <c r="A9" s="27">
        <v>7</v>
      </c>
      <c r="B9" s="34" t="s">
        <v>28</v>
      </c>
      <c r="C9" s="35"/>
      <c r="D9" s="36" t="s">
        <v>17</v>
      </c>
      <c r="E9" s="36" t="s">
        <v>18</v>
      </c>
      <c r="F9" s="37">
        <f t="shared" si="0"/>
        <v>2563.9579349999999</v>
      </c>
      <c r="G9" s="32">
        <v>274.2201</v>
      </c>
      <c r="H9" s="16"/>
      <c r="I9" s="33">
        <v>71</v>
      </c>
      <c r="J9" s="34" t="s">
        <v>29</v>
      </c>
      <c r="K9" s="35"/>
      <c r="L9" s="36" t="s">
        <v>30</v>
      </c>
      <c r="M9" s="36" t="s">
        <v>9</v>
      </c>
      <c r="N9" s="37">
        <f t="shared" si="1"/>
        <v>4438.7494073999997</v>
      </c>
      <c r="O9" s="38">
        <v>399.88733399999995</v>
      </c>
      <c r="P9" s="24"/>
      <c r="Q9" s="25"/>
      <c r="S9" s="25"/>
      <c r="V9" s="26"/>
      <c r="W9" s="26"/>
      <c r="X9" s="26"/>
      <c r="Y9" s="26"/>
    </row>
    <row r="10" spans="1:25" ht="18.75">
      <c r="A10" s="27">
        <v>8</v>
      </c>
      <c r="B10" s="34" t="s">
        <v>31</v>
      </c>
      <c r="C10" s="35"/>
      <c r="D10" s="36" t="s">
        <v>17</v>
      </c>
      <c r="E10" s="36" t="s">
        <v>18</v>
      </c>
      <c r="F10" s="37">
        <f t="shared" si="0"/>
        <v>1932.2018100000003</v>
      </c>
      <c r="G10" s="32">
        <v>206.65260000000004</v>
      </c>
      <c r="H10" s="16"/>
      <c r="I10" s="33">
        <v>72</v>
      </c>
      <c r="J10" s="34" t="s">
        <v>32</v>
      </c>
      <c r="K10" s="35"/>
      <c r="L10" s="36" t="s">
        <v>30</v>
      </c>
      <c r="M10" s="36" t="s">
        <v>9</v>
      </c>
      <c r="N10" s="37">
        <f t="shared" si="1"/>
        <v>4838.718238200001</v>
      </c>
      <c r="O10" s="38">
        <v>435.92056200000007</v>
      </c>
      <c r="P10" s="24"/>
      <c r="Q10" s="25"/>
      <c r="S10" s="25"/>
      <c r="V10" s="26"/>
      <c r="W10" s="26"/>
      <c r="X10" s="26"/>
      <c r="Y10" s="26"/>
    </row>
    <row r="11" spans="1:25" ht="45">
      <c r="A11" s="27">
        <v>9</v>
      </c>
      <c r="B11" s="34" t="s">
        <v>33</v>
      </c>
      <c r="C11" s="35"/>
      <c r="D11" s="44" t="s">
        <v>34</v>
      </c>
      <c r="E11" s="36" t="s">
        <v>9</v>
      </c>
      <c r="F11" s="37">
        <f>G11*11.1</f>
        <v>6147.3400065000005</v>
      </c>
      <c r="G11" s="32">
        <v>553.81441500000005</v>
      </c>
      <c r="H11" s="16"/>
      <c r="I11" s="33">
        <v>73</v>
      </c>
      <c r="J11" s="34" t="s">
        <v>35</v>
      </c>
      <c r="K11" s="35"/>
      <c r="L11" s="36" t="s">
        <v>14</v>
      </c>
      <c r="M11" s="36" t="s">
        <v>9</v>
      </c>
      <c r="N11" s="37">
        <f t="shared" si="1"/>
        <v>5486.4868211999992</v>
      </c>
      <c r="O11" s="38">
        <v>494.27809199999996</v>
      </c>
      <c r="P11" s="24"/>
      <c r="Q11" s="25"/>
      <c r="S11" s="25"/>
      <c r="V11" s="26"/>
      <c r="W11" s="26"/>
      <c r="X11" s="26"/>
      <c r="Y11" s="26"/>
    </row>
    <row r="12" spans="1:25" ht="18.75">
      <c r="A12" s="27">
        <v>10</v>
      </c>
      <c r="B12" s="34" t="s">
        <v>36</v>
      </c>
      <c r="C12" s="35"/>
      <c r="D12" s="36" t="s">
        <v>8</v>
      </c>
      <c r="E12" s="36" t="s">
        <v>9</v>
      </c>
      <c r="F12" s="37">
        <f>G12*11.1</f>
        <v>5215.9101687000002</v>
      </c>
      <c r="G12" s="32">
        <v>469.90181700000005</v>
      </c>
      <c r="H12" s="16"/>
      <c r="I12" s="33">
        <v>74</v>
      </c>
      <c r="J12" s="34" t="s">
        <v>37</v>
      </c>
      <c r="K12" s="35"/>
      <c r="L12" s="36" t="s">
        <v>17</v>
      </c>
      <c r="M12" s="36" t="s">
        <v>18</v>
      </c>
      <c r="N12" s="37">
        <f>O12*9.35</f>
        <v>1945.808865</v>
      </c>
      <c r="O12" s="38">
        <v>208.1079</v>
      </c>
      <c r="P12" s="24"/>
      <c r="Q12" s="25"/>
      <c r="S12" s="25"/>
      <c r="V12" s="26"/>
      <c r="W12" s="26"/>
      <c r="X12" s="26"/>
      <c r="Y12" s="26"/>
    </row>
    <row r="13" spans="1:25" ht="45">
      <c r="A13" s="27">
        <v>11</v>
      </c>
      <c r="B13" s="34" t="s">
        <v>38</v>
      </c>
      <c r="C13" s="35"/>
      <c r="D13" s="44" t="s">
        <v>39</v>
      </c>
      <c r="E13" s="36" t="s">
        <v>9</v>
      </c>
      <c r="F13" s="37">
        <f>G13*11.1</f>
        <v>5588.4174885000002</v>
      </c>
      <c r="G13" s="32">
        <v>503.46103500000004</v>
      </c>
      <c r="H13" s="16"/>
      <c r="I13" s="33">
        <v>75</v>
      </c>
      <c r="J13" s="34" t="s">
        <v>40</v>
      </c>
      <c r="K13" s="35"/>
      <c r="L13" s="36" t="s">
        <v>14</v>
      </c>
      <c r="M13" s="36" t="s">
        <v>9</v>
      </c>
      <c r="N13" s="37">
        <f>O13*11.1</f>
        <v>5763.0403908000008</v>
      </c>
      <c r="O13" s="38">
        <v>519.19282800000008</v>
      </c>
      <c r="P13" s="24"/>
      <c r="Q13" s="25"/>
      <c r="S13" s="25"/>
      <c r="V13" s="26"/>
      <c r="W13" s="26"/>
      <c r="X13" s="26"/>
      <c r="Y13" s="26"/>
    </row>
    <row r="14" spans="1:25" ht="18.75">
      <c r="A14" s="27">
        <v>12</v>
      </c>
      <c r="B14" s="34" t="s">
        <v>41</v>
      </c>
      <c r="C14" s="35"/>
      <c r="D14" s="36" t="s">
        <v>42</v>
      </c>
      <c r="E14" s="36" t="s">
        <v>9</v>
      </c>
      <c r="F14" s="37">
        <f>G14*11.1</f>
        <v>2107.6901999999995</v>
      </c>
      <c r="G14" s="32">
        <v>189.88199999999998</v>
      </c>
      <c r="H14" s="16"/>
      <c r="I14" s="33">
        <v>76</v>
      </c>
      <c r="J14" s="34" t="s">
        <v>43</v>
      </c>
      <c r="K14" s="35"/>
      <c r="L14" s="36" t="s">
        <v>42</v>
      </c>
      <c r="M14" s="36" t="s">
        <v>9</v>
      </c>
      <c r="N14" s="37">
        <f>O14*11.1</f>
        <v>2127.5363339999999</v>
      </c>
      <c r="O14" s="38">
        <v>191.66994</v>
      </c>
      <c r="P14" s="24"/>
      <c r="Q14" s="25"/>
      <c r="S14" s="25"/>
      <c r="V14" s="26"/>
      <c r="W14" s="26"/>
      <c r="X14" s="26"/>
      <c r="Y14" s="26"/>
    </row>
    <row r="15" spans="1:25" ht="18.75">
      <c r="A15" s="27">
        <v>13</v>
      </c>
      <c r="B15" s="34" t="s">
        <v>44</v>
      </c>
      <c r="C15" s="35"/>
      <c r="D15" s="36" t="s">
        <v>17</v>
      </c>
      <c r="E15" s="36" t="s">
        <v>18</v>
      </c>
      <c r="F15" s="37">
        <f>G15*9.35</f>
        <v>2109.0935250000002</v>
      </c>
      <c r="G15" s="32">
        <v>225.57150000000004</v>
      </c>
      <c r="H15" s="16"/>
      <c r="I15" s="33">
        <v>77</v>
      </c>
      <c r="J15" s="34" t="s">
        <v>45</v>
      </c>
      <c r="K15" s="35"/>
      <c r="L15" s="36" t="s">
        <v>42</v>
      </c>
      <c r="M15" s="36" t="s">
        <v>9</v>
      </c>
      <c r="N15" s="37">
        <f>O15*11.1</f>
        <v>2120.6132639999996</v>
      </c>
      <c r="O15" s="38">
        <v>191.04623999999998</v>
      </c>
      <c r="P15" s="24"/>
      <c r="Q15" s="25"/>
      <c r="S15" s="25"/>
      <c r="V15" s="26"/>
      <c r="W15" s="26"/>
      <c r="X15" s="26"/>
      <c r="Y15" s="26"/>
    </row>
    <row r="16" spans="1:25" ht="18.75">
      <c r="A16" s="27">
        <v>14</v>
      </c>
      <c r="B16" s="34" t="s">
        <v>46</v>
      </c>
      <c r="C16" s="35"/>
      <c r="D16" s="36" t="s">
        <v>14</v>
      </c>
      <c r="E16" s="36" t="s">
        <v>9</v>
      </c>
      <c r="F16" s="37">
        <f t="shared" ref="F16:F21" si="2">G16*11.1</f>
        <v>5573.0713500000002</v>
      </c>
      <c r="G16" s="32">
        <v>502.07850000000002</v>
      </c>
      <c r="H16" s="16"/>
      <c r="I16" s="33">
        <v>78</v>
      </c>
      <c r="J16" s="34" t="s">
        <v>47</v>
      </c>
      <c r="K16" s="35"/>
      <c r="L16" s="36" t="s">
        <v>17</v>
      </c>
      <c r="M16" s="36" t="s">
        <v>18</v>
      </c>
      <c r="N16" s="37">
        <f>O16*9.35</f>
        <v>2563.9579349999999</v>
      </c>
      <c r="O16" s="38">
        <v>274.2201</v>
      </c>
      <c r="P16" s="24"/>
      <c r="Q16" s="25"/>
      <c r="S16" s="25"/>
      <c r="V16" s="26"/>
      <c r="W16" s="26"/>
      <c r="X16" s="26"/>
      <c r="Y16" s="26"/>
    </row>
    <row r="17" spans="1:25" ht="18.75">
      <c r="A17" s="27">
        <v>15</v>
      </c>
      <c r="B17" s="34" t="s">
        <v>48</v>
      </c>
      <c r="C17" s="35"/>
      <c r="D17" s="36" t="s">
        <v>42</v>
      </c>
      <c r="E17" s="36" t="s">
        <v>9</v>
      </c>
      <c r="F17" s="37">
        <f t="shared" si="2"/>
        <v>2107.6901999999995</v>
      </c>
      <c r="G17" s="32">
        <v>189.88199999999998</v>
      </c>
      <c r="H17" s="16"/>
      <c r="I17" s="33">
        <v>79</v>
      </c>
      <c r="J17" s="34" t="s">
        <v>49</v>
      </c>
      <c r="K17" s="35"/>
      <c r="L17" s="36" t="s">
        <v>42</v>
      </c>
      <c r="M17" s="36" t="s">
        <v>9</v>
      </c>
      <c r="N17" s="37">
        <f>O17*11.1</f>
        <v>2292.3054000000002</v>
      </c>
      <c r="O17" s="38">
        <v>206.51400000000004</v>
      </c>
      <c r="P17" s="24"/>
      <c r="Q17" s="25"/>
      <c r="S17" s="25"/>
      <c r="V17" s="26"/>
      <c r="W17" s="26"/>
      <c r="X17" s="26"/>
      <c r="Y17" s="26"/>
    </row>
    <row r="18" spans="1:25" ht="18.75">
      <c r="A18" s="27">
        <v>16</v>
      </c>
      <c r="B18" s="34" t="s">
        <v>50</v>
      </c>
      <c r="C18" s="35"/>
      <c r="D18" s="36" t="s">
        <v>42</v>
      </c>
      <c r="E18" s="36" t="s">
        <v>9</v>
      </c>
      <c r="F18" s="37">
        <f t="shared" si="2"/>
        <v>2107.6901999999995</v>
      </c>
      <c r="G18" s="32">
        <v>189.88199999999998</v>
      </c>
      <c r="H18" s="16"/>
      <c r="I18" s="33">
        <v>80</v>
      </c>
      <c r="J18" s="34" t="s">
        <v>51</v>
      </c>
      <c r="K18" s="35"/>
      <c r="L18" s="36" t="s">
        <v>14</v>
      </c>
      <c r="M18" s="36" t="s">
        <v>9</v>
      </c>
      <c r="N18" s="37">
        <f>O18*11.1</f>
        <v>6946.1468999999997</v>
      </c>
      <c r="O18" s="38">
        <v>625.779</v>
      </c>
      <c r="P18" s="24"/>
      <c r="Q18" s="25"/>
      <c r="S18" s="25"/>
      <c r="V18" s="26"/>
      <c r="W18" s="26"/>
      <c r="X18" s="26"/>
      <c r="Y18" s="26"/>
    </row>
    <row r="19" spans="1:25" ht="18.75">
      <c r="A19" s="27">
        <v>17</v>
      </c>
      <c r="B19" s="34" t="s">
        <v>52</v>
      </c>
      <c r="C19" s="35"/>
      <c r="D19" s="36" t="s">
        <v>42</v>
      </c>
      <c r="E19" s="36" t="s">
        <v>9</v>
      </c>
      <c r="F19" s="37">
        <f t="shared" si="2"/>
        <v>2107.6901999999995</v>
      </c>
      <c r="G19" s="32">
        <v>189.88199999999998</v>
      </c>
      <c r="H19" s="16"/>
      <c r="I19" s="33">
        <v>81</v>
      </c>
      <c r="J19" s="34" t="s">
        <v>53</v>
      </c>
      <c r="K19" s="35"/>
      <c r="L19" s="36" t="s">
        <v>30</v>
      </c>
      <c r="M19" s="36" t="s">
        <v>9</v>
      </c>
      <c r="N19" s="37">
        <f>O19*11.1</f>
        <v>7837.8383160000003</v>
      </c>
      <c r="O19" s="38">
        <v>706.11156000000005</v>
      </c>
      <c r="P19" s="24"/>
      <c r="Q19" s="25"/>
      <c r="S19" s="25"/>
      <c r="V19" s="26"/>
      <c r="W19" s="26"/>
      <c r="X19" s="26"/>
      <c r="Y19" s="26"/>
    </row>
    <row r="20" spans="1:25" ht="18.75">
      <c r="A20" s="27">
        <v>18</v>
      </c>
      <c r="B20" s="34" t="s">
        <v>54</v>
      </c>
      <c r="C20" s="35"/>
      <c r="D20" s="36" t="s">
        <v>42</v>
      </c>
      <c r="E20" s="36" t="s">
        <v>9</v>
      </c>
      <c r="F20" s="37">
        <f t="shared" si="2"/>
        <v>2120.6132639999996</v>
      </c>
      <c r="G20" s="32">
        <v>191.04623999999998</v>
      </c>
      <c r="H20" s="45"/>
      <c r="I20" s="33">
        <v>82</v>
      </c>
      <c r="J20" s="34" t="s">
        <v>55</v>
      </c>
      <c r="K20" s="35"/>
      <c r="L20" s="36" t="s">
        <v>30</v>
      </c>
      <c r="M20" s="36" t="s">
        <v>9</v>
      </c>
      <c r="N20" s="37">
        <f>O20*11.1</f>
        <v>6590.7626400000008</v>
      </c>
      <c r="O20" s="38">
        <v>593.76240000000007</v>
      </c>
      <c r="P20" s="24"/>
      <c r="Q20" s="25"/>
      <c r="S20" s="25"/>
      <c r="V20" s="26"/>
      <c r="W20" s="26"/>
      <c r="X20" s="26"/>
      <c r="Y20" s="26"/>
    </row>
    <row r="21" spans="1:25" ht="18.75">
      <c r="A21" s="27">
        <v>19</v>
      </c>
      <c r="B21" s="34" t="s">
        <v>56</v>
      </c>
      <c r="C21" s="35"/>
      <c r="D21" s="36" t="s">
        <v>42</v>
      </c>
      <c r="E21" s="36" t="s">
        <v>9</v>
      </c>
      <c r="F21" s="37">
        <f t="shared" si="2"/>
        <v>2120.6132639999996</v>
      </c>
      <c r="G21" s="32">
        <v>191.04623999999998</v>
      </c>
      <c r="H21" s="45"/>
      <c r="I21" s="33">
        <v>83</v>
      </c>
      <c r="J21" s="34" t="s">
        <v>57</v>
      </c>
      <c r="K21" s="35"/>
      <c r="L21" s="36" t="s">
        <v>17</v>
      </c>
      <c r="M21" s="36" t="s">
        <v>18</v>
      </c>
      <c r="N21" s="37">
        <f>O21*9.35</f>
        <v>3061.5873750000005</v>
      </c>
      <c r="O21" s="38">
        <v>327.44250000000005</v>
      </c>
      <c r="P21" s="24"/>
      <c r="Q21" s="25"/>
      <c r="S21" s="25"/>
      <c r="V21" s="26"/>
      <c r="W21" s="26"/>
      <c r="X21" s="26"/>
      <c r="Y21" s="26"/>
    </row>
    <row r="22" spans="1:25" ht="18.75">
      <c r="A22" s="27">
        <v>20</v>
      </c>
      <c r="B22" s="34" t="s">
        <v>58</v>
      </c>
      <c r="C22" s="35"/>
      <c r="D22" s="36" t="s">
        <v>17</v>
      </c>
      <c r="E22" s="36" t="s">
        <v>18</v>
      </c>
      <c r="F22" s="37">
        <f>G22*9.35</f>
        <v>2563.9579349999999</v>
      </c>
      <c r="G22" s="32">
        <v>274.2201</v>
      </c>
      <c r="H22" s="45"/>
      <c r="I22" s="33">
        <v>84</v>
      </c>
      <c r="J22" s="34" t="s">
        <v>59</v>
      </c>
      <c r="K22" s="35"/>
      <c r="L22" s="36" t="s">
        <v>14</v>
      </c>
      <c r="M22" s="36" t="s">
        <v>9</v>
      </c>
      <c r="N22" s="37">
        <f>O22*11.1</f>
        <v>5169.2255999999998</v>
      </c>
      <c r="O22" s="38">
        <v>465.69600000000003</v>
      </c>
      <c r="P22" s="24"/>
      <c r="Q22" s="25"/>
      <c r="S22" s="25"/>
      <c r="V22" s="26"/>
      <c r="W22" s="26"/>
      <c r="X22" s="26"/>
      <c r="Y22" s="26"/>
    </row>
    <row r="23" spans="1:25" ht="18.75">
      <c r="A23" s="27">
        <v>21</v>
      </c>
      <c r="B23" s="34" t="s">
        <v>60</v>
      </c>
      <c r="C23" s="35"/>
      <c r="D23" s="36" t="s">
        <v>61</v>
      </c>
      <c r="E23" s="36" t="s">
        <v>9</v>
      </c>
      <c r="F23" s="37">
        <f t="shared" ref="F23:F30" si="3">G23*11.1</f>
        <v>5535.9175409999998</v>
      </c>
      <c r="G23" s="32">
        <v>498.73131000000001</v>
      </c>
      <c r="H23" s="45"/>
      <c r="I23" s="33">
        <v>85</v>
      </c>
      <c r="J23" s="34" t="s">
        <v>62</v>
      </c>
      <c r="K23" s="35"/>
      <c r="L23" s="36" t="s">
        <v>42</v>
      </c>
      <c r="M23" s="36" t="s">
        <v>9</v>
      </c>
      <c r="N23" s="37">
        <f>O23*11.1</f>
        <v>2107.6901999999995</v>
      </c>
      <c r="O23" s="38">
        <v>189.88199999999998</v>
      </c>
      <c r="P23" s="24"/>
      <c r="Q23" s="25"/>
      <c r="S23" s="25"/>
      <c r="V23" s="26"/>
      <c r="W23" s="26"/>
      <c r="X23" s="26"/>
      <c r="Y23" s="26"/>
    </row>
    <row r="24" spans="1:25" ht="18.75">
      <c r="A24" s="27">
        <v>22</v>
      </c>
      <c r="B24" s="34" t="s">
        <v>63</v>
      </c>
      <c r="C24" s="35"/>
      <c r="D24" s="36" t="s">
        <v>61</v>
      </c>
      <c r="E24" s="36" t="s">
        <v>9</v>
      </c>
      <c r="F24" s="37">
        <f t="shared" si="3"/>
        <v>5029.6565088000007</v>
      </c>
      <c r="G24" s="32">
        <v>453.12220800000006</v>
      </c>
      <c r="H24" s="45"/>
      <c r="I24" s="33">
        <v>86</v>
      </c>
      <c r="J24" s="34" t="s">
        <v>64</v>
      </c>
      <c r="K24" s="35"/>
      <c r="L24" s="36" t="s">
        <v>65</v>
      </c>
      <c r="M24" s="36" t="s">
        <v>9</v>
      </c>
      <c r="N24" s="37">
        <f>O24*11.1</f>
        <v>8586.2452599000007</v>
      </c>
      <c r="O24" s="38">
        <v>773.53560900000014</v>
      </c>
      <c r="P24" s="24"/>
      <c r="Q24" s="25"/>
      <c r="S24" s="25"/>
      <c r="V24" s="26"/>
      <c r="W24" s="26"/>
      <c r="X24" s="26"/>
      <c r="Y24" s="26"/>
    </row>
    <row r="25" spans="1:25" ht="18.75">
      <c r="A25" s="27">
        <v>23</v>
      </c>
      <c r="B25" s="34" t="s">
        <v>66</v>
      </c>
      <c r="C25" s="35"/>
      <c r="D25" s="36" t="s">
        <v>42</v>
      </c>
      <c r="E25" s="36" t="s">
        <v>9</v>
      </c>
      <c r="F25" s="37">
        <f t="shared" si="3"/>
        <v>2107.6901999999995</v>
      </c>
      <c r="G25" s="32">
        <v>189.88199999999998</v>
      </c>
      <c r="H25" s="45"/>
      <c r="I25" s="33">
        <v>87</v>
      </c>
      <c r="J25" s="34" t="s">
        <v>67</v>
      </c>
      <c r="K25" s="35"/>
      <c r="L25" s="36" t="s">
        <v>65</v>
      </c>
      <c r="M25" s="36" t="s">
        <v>9</v>
      </c>
      <c r="N25" s="37">
        <f>O25*11.1</f>
        <v>8586.2452599000007</v>
      </c>
      <c r="O25" s="38">
        <v>773.53560900000014</v>
      </c>
      <c r="P25" s="24"/>
      <c r="Q25" s="25"/>
      <c r="S25" s="25"/>
      <c r="V25" s="26"/>
      <c r="W25" s="26"/>
      <c r="X25" s="26"/>
      <c r="Y25" s="26"/>
    </row>
    <row r="26" spans="1:25" ht="18.75">
      <c r="A26" s="27">
        <v>24</v>
      </c>
      <c r="B26" s="34" t="s">
        <v>68</v>
      </c>
      <c r="C26" s="35"/>
      <c r="D26" s="36" t="s">
        <v>14</v>
      </c>
      <c r="E26" s="36" t="s">
        <v>9</v>
      </c>
      <c r="F26" s="37">
        <f t="shared" si="3"/>
        <v>6248.9475972</v>
      </c>
      <c r="G26" s="32">
        <v>562.96825200000001</v>
      </c>
      <c r="H26" s="45"/>
      <c r="I26" s="33">
        <v>88</v>
      </c>
      <c r="J26" s="34" t="s">
        <v>69</v>
      </c>
      <c r="K26" s="35"/>
      <c r="L26" s="36" t="s">
        <v>17</v>
      </c>
      <c r="M26" s="36" t="s">
        <v>18</v>
      </c>
      <c r="N26" s="37">
        <f>O26*9.35</f>
        <v>10069.2207</v>
      </c>
      <c r="O26" s="38">
        <v>1076.922</v>
      </c>
      <c r="P26" s="24"/>
      <c r="Q26" s="25"/>
      <c r="S26" s="25"/>
      <c r="V26" s="26"/>
      <c r="W26" s="26"/>
      <c r="X26" s="26"/>
      <c r="Y26" s="26"/>
    </row>
    <row r="27" spans="1:25" ht="18.75">
      <c r="A27" s="27">
        <v>25</v>
      </c>
      <c r="B27" s="34" t="s">
        <v>70</v>
      </c>
      <c r="C27" s="35"/>
      <c r="D27" s="36" t="s">
        <v>14</v>
      </c>
      <c r="E27" s="36" t="s">
        <v>9</v>
      </c>
      <c r="F27" s="37">
        <f t="shared" si="3"/>
        <v>6248.9475972</v>
      </c>
      <c r="G27" s="32">
        <v>562.96825200000001</v>
      </c>
      <c r="H27" s="24"/>
      <c r="I27" s="33">
        <v>89</v>
      </c>
      <c r="J27" s="34" t="s">
        <v>71</v>
      </c>
      <c r="K27" s="35"/>
      <c r="L27" s="36" t="s">
        <v>17</v>
      </c>
      <c r="M27" s="36" t="s">
        <v>18</v>
      </c>
      <c r="N27" s="37">
        <f>O27*9.35</f>
        <v>10069.2207</v>
      </c>
      <c r="O27" s="38">
        <v>1076.922</v>
      </c>
      <c r="P27" s="24"/>
      <c r="Q27" s="25"/>
      <c r="S27" s="25"/>
      <c r="V27" s="26"/>
      <c r="W27" s="26"/>
      <c r="X27" s="26"/>
      <c r="Y27" s="26"/>
    </row>
    <row r="28" spans="1:25" ht="18.75">
      <c r="A28" s="27">
        <v>26</v>
      </c>
      <c r="B28" s="34" t="s">
        <v>72</v>
      </c>
      <c r="C28" s="35"/>
      <c r="D28" s="36" t="s">
        <v>14</v>
      </c>
      <c r="E28" s="36" t="s">
        <v>9</v>
      </c>
      <c r="F28" s="37">
        <f t="shared" si="3"/>
        <v>6873.4546649999993</v>
      </c>
      <c r="G28" s="32">
        <v>619.23014999999998</v>
      </c>
      <c r="H28" s="24"/>
      <c r="I28" s="33">
        <v>90</v>
      </c>
      <c r="J28" s="34" t="s">
        <v>73</v>
      </c>
      <c r="K28" s="35"/>
      <c r="L28" s="36" t="s">
        <v>17</v>
      </c>
      <c r="M28" s="36" t="s">
        <v>18</v>
      </c>
      <c r="N28" s="37">
        <f>O28*9.35</f>
        <v>10069.2207</v>
      </c>
      <c r="O28" s="38">
        <v>1076.922</v>
      </c>
      <c r="P28" s="24"/>
      <c r="Q28" s="25"/>
      <c r="S28" s="25"/>
      <c r="V28" s="26"/>
      <c r="W28" s="26"/>
      <c r="X28" s="26"/>
      <c r="Y28" s="26"/>
    </row>
    <row r="29" spans="1:25" ht="18.75">
      <c r="A29" s="27">
        <v>27</v>
      </c>
      <c r="B29" s="34" t="s">
        <v>74</v>
      </c>
      <c r="C29" s="35"/>
      <c r="D29" s="36" t="s">
        <v>14</v>
      </c>
      <c r="E29" s="36" t="s">
        <v>9</v>
      </c>
      <c r="F29" s="37">
        <f t="shared" si="3"/>
        <v>6873.4546649999993</v>
      </c>
      <c r="G29" s="32">
        <v>619.23014999999998</v>
      </c>
      <c r="H29" s="24"/>
      <c r="I29" s="33">
        <v>91</v>
      </c>
      <c r="J29" s="34" t="s">
        <v>75</v>
      </c>
      <c r="K29" s="35"/>
      <c r="L29" s="36" t="s">
        <v>42</v>
      </c>
      <c r="M29" s="36" t="s">
        <v>9</v>
      </c>
      <c r="N29" s="37">
        <f>O29*11.1</f>
        <v>3133.8430199999998</v>
      </c>
      <c r="O29" s="38">
        <v>282.32819999999998</v>
      </c>
      <c r="P29" s="24"/>
      <c r="Q29" s="25"/>
      <c r="S29" s="25"/>
      <c r="V29" s="26"/>
      <c r="W29" s="26"/>
      <c r="X29" s="26"/>
      <c r="Y29" s="26"/>
    </row>
    <row r="30" spans="1:25" ht="18.75">
      <c r="A30" s="27">
        <v>28</v>
      </c>
      <c r="B30" s="34" t="s">
        <v>76</v>
      </c>
      <c r="C30" s="35"/>
      <c r="D30" s="36" t="s">
        <v>14</v>
      </c>
      <c r="E30" s="36" t="s">
        <v>9</v>
      </c>
      <c r="F30" s="37">
        <f t="shared" si="3"/>
        <v>6873.4546649999993</v>
      </c>
      <c r="G30" s="32">
        <v>619.23014999999998</v>
      </c>
      <c r="H30" s="24"/>
      <c r="I30" s="33">
        <v>92</v>
      </c>
      <c r="J30" s="34" t="s">
        <v>77</v>
      </c>
      <c r="K30" s="35"/>
      <c r="L30" s="36" t="s">
        <v>42</v>
      </c>
      <c r="M30" s="36" t="s">
        <v>9</v>
      </c>
      <c r="N30" s="37">
        <f>O30*11.1</f>
        <v>3133.8430199999998</v>
      </c>
      <c r="O30" s="38">
        <v>282.32819999999998</v>
      </c>
      <c r="P30" s="24"/>
      <c r="Q30" s="25"/>
      <c r="S30" s="25"/>
      <c r="V30" s="26"/>
      <c r="W30" s="26"/>
      <c r="X30" s="26"/>
      <c r="Y30" s="26"/>
    </row>
    <row r="31" spans="1:25" ht="18.75">
      <c r="A31" s="27">
        <v>29</v>
      </c>
      <c r="B31" s="34" t="s">
        <v>78</v>
      </c>
      <c r="C31" s="35"/>
      <c r="D31" s="36" t="s">
        <v>17</v>
      </c>
      <c r="E31" s="36" t="s">
        <v>18</v>
      </c>
      <c r="F31" s="37">
        <f>G31*9.35</f>
        <v>1226.8120787999999</v>
      </c>
      <c r="G31" s="32">
        <v>131.20984799999999</v>
      </c>
      <c r="H31" s="24"/>
      <c r="I31" s="33">
        <v>93</v>
      </c>
      <c r="J31" s="34" t="s">
        <v>79</v>
      </c>
      <c r="K31" s="35"/>
      <c r="L31" s="36" t="s">
        <v>42</v>
      </c>
      <c r="M31" s="36" t="s">
        <v>9</v>
      </c>
      <c r="N31" s="37">
        <f>O31*11.1</f>
        <v>3133.8430199999998</v>
      </c>
      <c r="O31" s="38">
        <v>282.32819999999998</v>
      </c>
      <c r="P31" s="24"/>
      <c r="Q31" s="25"/>
      <c r="S31" s="25"/>
      <c r="V31" s="26"/>
      <c r="W31" s="26"/>
      <c r="X31" s="26"/>
      <c r="Y31" s="26"/>
    </row>
    <row r="32" spans="1:25" ht="18.75">
      <c r="A32" s="27">
        <v>30</v>
      </c>
      <c r="B32" s="34" t="s">
        <v>80</v>
      </c>
      <c r="C32" s="35"/>
      <c r="D32" s="36" t="s">
        <v>81</v>
      </c>
      <c r="E32" s="36" t="s">
        <v>15</v>
      </c>
      <c r="F32" s="37">
        <f>G32*10.68</f>
        <v>4788.0545882400011</v>
      </c>
      <c r="G32" s="32">
        <v>448.31971800000008</v>
      </c>
      <c r="H32" s="24"/>
      <c r="I32" s="33">
        <v>94</v>
      </c>
      <c r="J32" s="34" t="s">
        <v>82</v>
      </c>
      <c r="K32" s="35"/>
      <c r="L32" s="36" t="s">
        <v>14</v>
      </c>
      <c r="M32" s="36" t="s">
        <v>9</v>
      </c>
      <c r="N32" s="37">
        <f>O32*11.1</f>
        <v>8528.0914718999975</v>
      </c>
      <c r="O32" s="38">
        <v>768.29652899999985</v>
      </c>
      <c r="P32" s="24"/>
      <c r="Q32" s="25"/>
      <c r="S32" s="25"/>
      <c r="V32" s="26"/>
      <c r="W32" s="26"/>
      <c r="X32" s="26"/>
      <c r="Y32" s="26"/>
    </row>
    <row r="33" spans="1:25" ht="18.75">
      <c r="A33" s="33">
        <v>31</v>
      </c>
      <c r="B33" s="34" t="s">
        <v>83</v>
      </c>
      <c r="C33" s="35"/>
      <c r="D33" s="36" t="s">
        <v>84</v>
      </c>
      <c r="E33" s="36" t="s">
        <v>9</v>
      </c>
      <c r="F33" s="37">
        <f>G33*11.1</f>
        <v>5960.7632700000004</v>
      </c>
      <c r="G33" s="32">
        <v>537.00570000000005</v>
      </c>
      <c r="H33" s="45"/>
      <c r="I33" s="33">
        <v>95</v>
      </c>
      <c r="J33" s="34" t="s">
        <v>85</v>
      </c>
      <c r="K33" s="35"/>
      <c r="L33" s="36" t="s">
        <v>86</v>
      </c>
      <c r="M33" s="36" t="s">
        <v>87</v>
      </c>
      <c r="N33" s="37">
        <f>O33*10.93</f>
        <v>4150.8205199999993</v>
      </c>
      <c r="O33" s="38">
        <v>379.76399999999995</v>
      </c>
      <c r="P33" s="24"/>
      <c r="Q33" s="25"/>
      <c r="S33" s="25"/>
      <c r="V33" s="26"/>
      <c r="W33" s="26"/>
      <c r="X33" s="26"/>
      <c r="Y33" s="26"/>
    </row>
    <row r="34" spans="1:25" ht="18.75">
      <c r="A34" s="27">
        <v>32</v>
      </c>
      <c r="B34" s="34" t="s">
        <v>88</v>
      </c>
      <c r="C34" s="35"/>
      <c r="D34" s="36" t="s">
        <v>84</v>
      </c>
      <c r="E34" s="36" t="s">
        <v>9</v>
      </c>
      <c r="F34" s="37">
        <f>G34*11.1</f>
        <v>5960.7632700000004</v>
      </c>
      <c r="G34" s="32">
        <v>537.00570000000005</v>
      </c>
      <c r="H34" s="45"/>
      <c r="I34" s="33">
        <v>96</v>
      </c>
      <c r="J34" s="34" t="s">
        <v>89</v>
      </c>
      <c r="K34" s="35"/>
      <c r="L34" s="36" t="s">
        <v>17</v>
      </c>
      <c r="M34" s="36" t="s">
        <v>18</v>
      </c>
      <c r="N34" s="37">
        <f>O34*9.35</f>
        <v>843.63740999999993</v>
      </c>
      <c r="O34" s="38">
        <v>90.2286</v>
      </c>
      <c r="P34" s="24"/>
      <c r="Q34" s="25"/>
      <c r="S34" s="25"/>
      <c r="V34" s="26"/>
      <c r="W34" s="26"/>
      <c r="X34" s="26"/>
      <c r="Y34" s="26"/>
    </row>
    <row r="35" spans="1:25" ht="18.75">
      <c r="A35" s="27">
        <v>33</v>
      </c>
      <c r="B35" s="34" t="s">
        <v>90</v>
      </c>
      <c r="C35" s="35"/>
      <c r="D35" s="36" t="s">
        <v>17</v>
      </c>
      <c r="E35" s="36" t="s">
        <v>18</v>
      </c>
      <c r="F35" s="37">
        <f>G35*9.35</f>
        <v>2381.2346250000001</v>
      </c>
      <c r="G35" s="32">
        <v>254.67750000000001</v>
      </c>
      <c r="H35" s="45"/>
      <c r="I35" s="33">
        <v>97</v>
      </c>
      <c r="J35" s="34" t="s">
        <v>91</v>
      </c>
      <c r="K35" s="35"/>
      <c r="L35" s="36" t="s">
        <v>17</v>
      </c>
      <c r="M35" s="36" t="s">
        <v>18</v>
      </c>
      <c r="N35" s="37">
        <f>O35*9.35</f>
        <v>653.13864000000001</v>
      </c>
      <c r="O35" s="38">
        <v>69.854399999999998</v>
      </c>
      <c r="P35" s="24"/>
      <c r="Q35" s="25"/>
      <c r="S35" s="25"/>
      <c r="V35" s="26"/>
      <c r="W35" s="26"/>
      <c r="X35" s="26"/>
      <c r="Y35" s="26"/>
    </row>
    <row r="36" spans="1:25" ht="45">
      <c r="A36" s="27">
        <v>34</v>
      </c>
      <c r="B36" s="34" t="s">
        <v>92</v>
      </c>
      <c r="C36" s="35"/>
      <c r="D36" s="44" t="s">
        <v>34</v>
      </c>
      <c r="E36" s="36" t="s">
        <v>9</v>
      </c>
      <c r="F36" s="37">
        <f t="shared" ref="F36:F53" si="4">G36*11.1</f>
        <v>6147.3400065000005</v>
      </c>
      <c r="G36" s="32">
        <v>553.81441500000005</v>
      </c>
      <c r="H36" s="45"/>
      <c r="I36" s="33">
        <v>98</v>
      </c>
      <c r="J36" s="34" t="s">
        <v>93</v>
      </c>
      <c r="K36" s="35"/>
      <c r="L36" s="36" t="s">
        <v>14</v>
      </c>
      <c r="M36" s="36" t="s">
        <v>9</v>
      </c>
      <c r="N36" s="37">
        <f>O36*11.1</f>
        <v>5123.9948759999997</v>
      </c>
      <c r="O36" s="38">
        <v>461.62116000000003</v>
      </c>
      <c r="P36" s="24"/>
      <c r="Q36" s="25"/>
      <c r="S36" s="25"/>
      <c r="V36" s="26"/>
      <c r="W36" s="26"/>
      <c r="X36" s="26"/>
      <c r="Y36" s="26"/>
    </row>
    <row r="37" spans="1:25" ht="18.75">
      <c r="A37" s="27">
        <v>35</v>
      </c>
      <c r="B37" s="34" t="s">
        <v>94</v>
      </c>
      <c r="C37" s="35"/>
      <c r="D37" s="36" t="s">
        <v>8</v>
      </c>
      <c r="E37" s="36" t="s">
        <v>9</v>
      </c>
      <c r="F37" s="37">
        <f t="shared" si="4"/>
        <v>5215.9101687000002</v>
      </c>
      <c r="G37" s="32">
        <v>469.90181700000005</v>
      </c>
      <c r="H37" s="45"/>
      <c r="I37" s="33">
        <v>99</v>
      </c>
      <c r="J37" s="34" t="s">
        <v>95</v>
      </c>
      <c r="K37" s="35"/>
      <c r="L37" s="36" t="s">
        <v>14</v>
      </c>
      <c r="M37" s="36" t="s">
        <v>9</v>
      </c>
      <c r="N37" s="37">
        <f>O37*11.1</f>
        <v>5611.5174654000011</v>
      </c>
      <c r="O37" s="38">
        <v>505.54211400000008</v>
      </c>
      <c r="P37" s="24"/>
      <c r="Q37" s="25"/>
      <c r="S37" s="25"/>
      <c r="V37" s="26"/>
      <c r="W37" s="26"/>
      <c r="X37" s="26"/>
      <c r="Y37" s="26"/>
    </row>
    <row r="38" spans="1:25" ht="38.25">
      <c r="A38" s="27">
        <v>36</v>
      </c>
      <c r="B38" s="34" t="s">
        <v>96</v>
      </c>
      <c r="C38" s="35"/>
      <c r="D38" s="46" t="s">
        <v>11</v>
      </c>
      <c r="E38" s="36" t="s">
        <v>9</v>
      </c>
      <c r="F38" s="37">
        <f t="shared" si="4"/>
        <v>5588.4174885000002</v>
      </c>
      <c r="G38" s="32">
        <v>503.46103500000004</v>
      </c>
      <c r="H38" s="45"/>
      <c r="I38" s="33">
        <v>100</v>
      </c>
      <c r="J38" s="34" t="s">
        <v>97</v>
      </c>
      <c r="K38" s="35"/>
      <c r="L38" s="36" t="s">
        <v>98</v>
      </c>
      <c r="M38" s="36" t="s">
        <v>9</v>
      </c>
      <c r="N38" s="37">
        <f>O38*11.1</f>
        <v>6257.8322037000007</v>
      </c>
      <c r="O38" s="38">
        <v>563.76866700000005</v>
      </c>
      <c r="P38" s="24"/>
      <c r="Q38" s="25"/>
      <c r="S38" s="25"/>
      <c r="V38" s="26"/>
      <c r="W38" s="26"/>
      <c r="X38" s="26"/>
      <c r="Y38" s="26"/>
    </row>
    <row r="39" spans="1:25" ht="18.75">
      <c r="A39" s="27">
        <v>37</v>
      </c>
      <c r="B39" s="34" t="s">
        <v>99</v>
      </c>
      <c r="C39" s="35"/>
      <c r="D39" s="36" t="s">
        <v>42</v>
      </c>
      <c r="E39" s="36" t="s">
        <v>9</v>
      </c>
      <c r="F39" s="37">
        <f t="shared" si="4"/>
        <v>2107.6901999999995</v>
      </c>
      <c r="G39" s="32">
        <v>189.88199999999998</v>
      </c>
      <c r="H39" s="45"/>
      <c r="I39" s="33">
        <v>101</v>
      </c>
      <c r="J39" s="34" t="s">
        <v>100</v>
      </c>
      <c r="K39" s="35"/>
      <c r="L39" s="36" t="s">
        <v>14</v>
      </c>
      <c r="M39" s="36" t="s">
        <v>9</v>
      </c>
      <c r="N39" s="37">
        <f>O39*11.1</f>
        <v>4665.7107189000008</v>
      </c>
      <c r="O39" s="38">
        <v>420.33429900000004</v>
      </c>
      <c r="P39" s="24"/>
      <c r="Q39" s="25"/>
      <c r="S39" s="25"/>
      <c r="V39" s="26"/>
      <c r="W39" s="26"/>
      <c r="X39" s="26"/>
      <c r="Y39" s="26"/>
    </row>
    <row r="40" spans="1:25" ht="18.75">
      <c r="A40" s="27">
        <v>38</v>
      </c>
      <c r="B40" s="34" t="s">
        <v>101</v>
      </c>
      <c r="C40" s="35"/>
      <c r="D40" s="36" t="s">
        <v>42</v>
      </c>
      <c r="E40" s="36" t="s">
        <v>9</v>
      </c>
      <c r="F40" s="37">
        <f t="shared" si="4"/>
        <v>2184.4593540000005</v>
      </c>
      <c r="G40" s="32">
        <v>196.79814000000005</v>
      </c>
      <c r="H40" s="45"/>
      <c r="I40" s="33">
        <v>102</v>
      </c>
      <c r="J40" s="34" t="s">
        <v>102</v>
      </c>
      <c r="K40" s="35"/>
      <c r="L40" s="36" t="s">
        <v>17</v>
      </c>
      <c r="M40" s="36" t="s">
        <v>18</v>
      </c>
      <c r="N40" s="37">
        <f>O40*9.35</f>
        <v>2633.2891199999999</v>
      </c>
      <c r="O40" s="38">
        <v>281.6352</v>
      </c>
      <c r="P40" s="24"/>
      <c r="Q40" s="25"/>
      <c r="S40" s="25"/>
      <c r="V40" s="26"/>
      <c r="W40" s="26"/>
      <c r="X40" s="26"/>
      <c r="Y40" s="26"/>
    </row>
    <row r="41" spans="1:25" ht="18.75">
      <c r="A41" s="27">
        <v>39</v>
      </c>
      <c r="B41" s="34" t="s">
        <v>103</v>
      </c>
      <c r="C41" s="35"/>
      <c r="D41" s="36" t="s">
        <v>104</v>
      </c>
      <c r="E41" s="36" t="s">
        <v>9</v>
      </c>
      <c r="F41" s="37">
        <f t="shared" si="4"/>
        <v>5960.7632700000004</v>
      </c>
      <c r="G41" s="32">
        <v>537.00570000000005</v>
      </c>
      <c r="H41" s="45"/>
      <c r="I41" s="33">
        <v>103</v>
      </c>
      <c r="J41" s="34" t="s">
        <v>105</v>
      </c>
      <c r="K41" s="35"/>
      <c r="L41" s="36" t="s">
        <v>14</v>
      </c>
      <c r="M41" s="36" t="s">
        <v>9</v>
      </c>
      <c r="N41" s="37">
        <f t="shared" ref="N41:N65" si="5">O41*11.1</f>
        <v>5718.4558200000001</v>
      </c>
      <c r="O41" s="38">
        <v>515.17619999999999</v>
      </c>
      <c r="P41" s="24"/>
      <c r="Q41" s="25"/>
      <c r="S41" s="25"/>
      <c r="V41" s="26"/>
      <c r="W41" s="26"/>
      <c r="X41" s="26"/>
      <c r="Y41" s="26"/>
    </row>
    <row r="42" spans="1:25" ht="18.75">
      <c r="A42" s="27">
        <v>40</v>
      </c>
      <c r="B42" s="34" t="s">
        <v>106</v>
      </c>
      <c r="C42" s="35"/>
      <c r="D42" s="36" t="s">
        <v>104</v>
      </c>
      <c r="E42" s="36" t="s">
        <v>9</v>
      </c>
      <c r="F42" s="37">
        <f t="shared" si="4"/>
        <v>5960.7632700000004</v>
      </c>
      <c r="G42" s="32">
        <v>537.00570000000005</v>
      </c>
      <c r="H42" s="45"/>
      <c r="I42" s="33">
        <v>104</v>
      </c>
      <c r="J42" s="34" t="s">
        <v>107</v>
      </c>
      <c r="K42" s="35"/>
      <c r="L42" s="36" t="s">
        <v>14</v>
      </c>
      <c r="M42" s="36" t="s">
        <v>9</v>
      </c>
      <c r="N42" s="37">
        <f t="shared" si="5"/>
        <v>5718.4558200000001</v>
      </c>
      <c r="O42" s="38">
        <v>515.17619999999999</v>
      </c>
      <c r="P42" s="24"/>
      <c r="Q42" s="25"/>
      <c r="S42" s="25"/>
      <c r="V42" s="26"/>
      <c r="W42" s="26"/>
      <c r="X42" s="26"/>
      <c r="Y42" s="26"/>
    </row>
    <row r="43" spans="1:25" ht="18.75">
      <c r="A43" s="27">
        <v>41</v>
      </c>
      <c r="B43" s="34" t="s">
        <v>108</v>
      </c>
      <c r="C43" s="35"/>
      <c r="D43" s="36" t="s">
        <v>14</v>
      </c>
      <c r="E43" s="36" t="s">
        <v>9</v>
      </c>
      <c r="F43" s="37">
        <f t="shared" si="4"/>
        <v>5653.8405000000002</v>
      </c>
      <c r="G43" s="32">
        <v>509.35500000000002</v>
      </c>
      <c r="H43" s="45"/>
      <c r="I43" s="33">
        <v>105</v>
      </c>
      <c r="J43" s="34" t="s">
        <v>109</v>
      </c>
      <c r="K43" s="35"/>
      <c r="L43" s="36" t="s">
        <v>14</v>
      </c>
      <c r="M43" s="36" t="s">
        <v>9</v>
      </c>
      <c r="N43" s="37">
        <f t="shared" si="5"/>
        <v>5718.4558200000001</v>
      </c>
      <c r="O43" s="38">
        <v>515.17619999999999</v>
      </c>
      <c r="P43" s="24"/>
      <c r="Q43" s="25"/>
      <c r="S43" s="25"/>
      <c r="V43" s="26"/>
      <c r="W43" s="26"/>
      <c r="X43" s="26"/>
      <c r="Y43" s="26"/>
    </row>
    <row r="44" spans="1:25" ht="18.75">
      <c r="A44" s="27">
        <v>42</v>
      </c>
      <c r="B44" s="34" t="s">
        <v>110</v>
      </c>
      <c r="C44" s="35"/>
      <c r="D44" s="36" t="s">
        <v>14</v>
      </c>
      <c r="E44" s="36" t="s">
        <v>9</v>
      </c>
      <c r="F44" s="37">
        <f t="shared" si="4"/>
        <v>5379.2253899999996</v>
      </c>
      <c r="G44" s="32">
        <v>484.61489999999998</v>
      </c>
      <c r="H44" s="24"/>
      <c r="I44" s="33">
        <v>106</v>
      </c>
      <c r="J44" s="34" t="s">
        <v>111</v>
      </c>
      <c r="K44" s="35"/>
      <c r="L44" s="36" t="s">
        <v>14</v>
      </c>
      <c r="M44" s="36" t="s">
        <v>9</v>
      </c>
      <c r="N44" s="37">
        <f t="shared" si="5"/>
        <v>5718.4558200000001</v>
      </c>
      <c r="O44" s="38">
        <v>515.17619999999999</v>
      </c>
      <c r="P44" s="24"/>
      <c r="Q44" s="25"/>
      <c r="S44" s="25"/>
      <c r="V44" s="26"/>
      <c r="W44" s="26"/>
      <c r="X44" s="26"/>
      <c r="Y44" s="26"/>
    </row>
    <row r="45" spans="1:25" ht="18.75">
      <c r="A45" s="27">
        <v>43</v>
      </c>
      <c r="B45" s="34" t="s">
        <v>112</v>
      </c>
      <c r="C45" s="35"/>
      <c r="D45" s="36" t="s">
        <v>14</v>
      </c>
      <c r="E45" s="36" t="s">
        <v>9</v>
      </c>
      <c r="F45" s="37">
        <f t="shared" si="4"/>
        <v>5379.2253899999996</v>
      </c>
      <c r="G45" s="32">
        <v>484.61489999999998</v>
      </c>
      <c r="H45" s="24"/>
      <c r="I45" s="33">
        <v>107</v>
      </c>
      <c r="J45" s="34" t="s">
        <v>113</v>
      </c>
      <c r="K45" s="35"/>
      <c r="L45" s="36" t="s">
        <v>14</v>
      </c>
      <c r="M45" s="36" t="s">
        <v>9</v>
      </c>
      <c r="N45" s="37">
        <f t="shared" si="5"/>
        <v>5718.4558200000001</v>
      </c>
      <c r="O45" s="38">
        <v>515.17619999999999</v>
      </c>
      <c r="P45" s="24"/>
      <c r="Q45" s="25"/>
      <c r="S45" s="25"/>
      <c r="V45" s="26"/>
      <c r="W45" s="26"/>
      <c r="X45" s="26"/>
      <c r="Y45" s="26"/>
    </row>
    <row r="46" spans="1:25" ht="18.75">
      <c r="A46" s="27">
        <v>44</v>
      </c>
      <c r="B46" s="34" t="s">
        <v>114</v>
      </c>
      <c r="C46" s="35"/>
      <c r="D46" s="36" t="s">
        <v>14</v>
      </c>
      <c r="E46" s="36" t="s">
        <v>9</v>
      </c>
      <c r="F46" s="37">
        <f t="shared" si="4"/>
        <v>5233.8409199999996</v>
      </c>
      <c r="G46" s="32">
        <v>471.5172</v>
      </c>
      <c r="H46" s="24"/>
      <c r="I46" s="33">
        <v>108</v>
      </c>
      <c r="J46" s="34" t="s">
        <v>115</v>
      </c>
      <c r="K46" s="35"/>
      <c r="L46" s="36" t="s">
        <v>14</v>
      </c>
      <c r="M46" s="36" t="s">
        <v>9</v>
      </c>
      <c r="N46" s="37">
        <f t="shared" si="5"/>
        <v>5718.4558200000001</v>
      </c>
      <c r="O46" s="38">
        <v>515.17619999999999</v>
      </c>
      <c r="P46" s="24"/>
      <c r="Q46" s="25"/>
      <c r="S46" s="25"/>
      <c r="V46" s="26"/>
      <c r="W46" s="26"/>
      <c r="X46" s="26"/>
      <c r="Y46" s="26"/>
    </row>
    <row r="47" spans="1:25" ht="47.25">
      <c r="A47" s="27">
        <v>45</v>
      </c>
      <c r="B47" s="34" t="s">
        <v>116</v>
      </c>
      <c r="C47" s="35"/>
      <c r="D47" s="36" t="s">
        <v>14</v>
      </c>
      <c r="E47" s="36" t="s">
        <v>9</v>
      </c>
      <c r="F47" s="37">
        <f t="shared" si="4"/>
        <v>5492.3022000000001</v>
      </c>
      <c r="G47" s="32">
        <v>494.80200000000002</v>
      </c>
      <c r="H47" s="24"/>
      <c r="I47" s="33">
        <v>109</v>
      </c>
      <c r="J47" s="34" t="s">
        <v>117</v>
      </c>
      <c r="K47" s="35"/>
      <c r="L47" s="36" t="s">
        <v>34</v>
      </c>
      <c r="M47" s="36" t="s">
        <v>9</v>
      </c>
      <c r="N47" s="37">
        <f t="shared" si="5"/>
        <v>6147.3400065000005</v>
      </c>
      <c r="O47" s="38">
        <v>553.81441500000005</v>
      </c>
      <c r="P47" s="24"/>
      <c r="Q47" s="25"/>
      <c r="S47" s="25"/>
      <c r="V47" s="26"/>
      <c r="W47" s="26"/>
      <c r="X47" s="26"/>
      <c r="Y47" s="26"/>
    </row>
    <row r="48" spans="1:25" ht="18.75">
      <c r="A48" s="33">
        <v>46</v>
      </c>
      <c r="B48" s="34" t="s">
        <v>118</v>
      </c>
      <c r="C48" s="35"/>
      <c r="D48" s="36" t="s">
        <v>14</v>
      </c>
      <c r="E48" s="36" t="s">
        <v>9</v>
      </c>
      <c r="F48" s="37">
        <f t="shared" si="4"/>
        <v>5608.6097760000002</v>
      </c>
      <c r="G48" s="32">
        <v>505.28016000000002</v>
      </c>
      <c r="H48" s="24"/>
      <c r="I48" s="33">
        <v>110</v>
      </c>
      <c r="J48" s="34" t="s">
        <v>119</v>
      </c>
      <c r="K48" s="35"/>
      <c r="L48" s="36" t="s">
        <v>8</v>
      </c>
      <c r="M48" s="36" t="s">
        <v>9</v>
      </c>
      <c r="N48" s="37">
        <f t="shared" si="5"/>
        <v>5215.9101687000002</v>
      </c>
      <c r="O48" s="38">
        <v>469.90181700000005</v>
      </c>
      <c r="P48" s="24"/>
      <c r="Q48" s="25"/>
      <c r="S48" s="25"/>
      <c r="V48" s="26"/>
      <c r="W48" s="26"/>
      <c r="X48" s="26"/>
      <c r="Y48" s="26"/>
    </row>
    <row r="49" spans="1:25" ht="47.25">
      <c r="A49" s="33">
        <v>47</v>
      </c>
      <c r="B49" s="34" t="s">
        <v>120</v>
      </c>
      <c r="C49" s="35"/>
      <c r="D49" s="36" t="s">
        <v>14</v>
      </c>
      <c r="E49" s="36" t="s">
        <v>9</v>
      </c>
      <c r="F49" s="37">
        <f t="shared" si="4"/>
        <v>5608.6097760000002</v>
      </c>
      <c r="G49" s="32">
        <v>505.28016000000002</v>
      </c>
      <c r="H49" s="24"/>
      <c r="I49" s="33">
        <v>111</v>
      </c>
      <c r="J49" s="34" t="s">
        <v>121</v>
      </c>
      <c r="K49" s="35"/>
      <c r="L49" s="36" t="s">
        <v>39</v>
      </c>
      <c r="M49" s="36" t="s">
        <v>9</v>
      </c>
      <c r="N49" s="37">
        <f t="shared" si="5"/>
        <v>5588.4174885000002</v>
      </c>
      <c r="O49" s="38">
        <v>503.46103500000004</v>
      </c>
      <c r="P49" s="24"/>
      <c r="Q49" s="25"/>
      <c r="S49" s="25"/>
      <c r="V49" s="26"/>
      <c r="W49" s="26"/>
      <c r="X49" s="26"/>
      <c r="Y49" s="26"/>
    </row>
    <row r="50" spans="1:25" ht="18.75">
      <c r="A50" s="33">
        <v>48</v>
      </c>
      <c r="B50" s="34" t="s">
        <v>122</v>
      </c>
      <c r="C50" s="35"/>
      <c r="D50" s="36" t="s">
        <v>14</v>
      </c>
      <c r="E50" s="36" t="s">
        <v>9</v>
      </c>
      <c r="F50" s="37">
        <f t="shared" si="4"/>
        <v>5608.6097760000002</v>
      </c>
      <c r="G50" s="32">
        <v>505.28016000000002</v>
      </c>
      <c r="H50" s="45"/>
      <c r="I50" s="33">
        <v>112</v>
      </c>
      <c r="J50" s="34" t="s">
        <v>123</v>
      </c>
      <c r="K50" s="35"/>
      <c r="L50" s="36" t="s">
        <v>98</v>
      </c>
      <c r="M50" s="36" t="s">
        <v>9</v>
      </c>
      <c r="N50" s="37">
        <f t="shared" si="5"/>
        <v>6182.0707409999995</v>
      </c>
      <c r="O50" s="38">
        <v>556.94331</v>
      </c>
      <c r="P50" s="24"/>
      <c r="Q50" s="25"/>
      <c r="S50" s="25"/>
      <c r="V50" s="26"/>
      <c r="W50" s="26"/>
      <c r="X50" s="26"/>
      <c r="Y50" s="26"/>
    </row>
    <row r="51" spans="1:25" ht="18.75">
      <c r="A51" s="33">
        <v>49</v>
      </c>
      <c r="B51" s="34" t="s">
        <v>124</v>
      </c>
      <c r="C51" s="35"/>
      <c r="D51" s="36" t="s">
        <v>14</v>
      </c>
      <c r="E51" s="36" t="s">
        <v>9</v>
      </c>
      <c r="F51" s="37">
        <f t="shared" si="4"/>
        <v>5806.6557317999996</v>
      </c>
      <c r="G51" s="32">
        <v>523.12213799999995</v>
      </c>
      <c r="H51" s="45"/>
      <c r="I51" s="33">
        <v>113</v>
      </c>
      <c r="J51" s="34" t="s">
        <v>125</v>
      </c>
      <c r="K51" s="35"/>
      <c r="L51" s="36" t="s">
        <v>98</v>
      </c>
      <c r="M51" s="36" t="s">
        <v>9</v>
      </c>
      <c r="N51" s="37">
        <f t="shared" si="5"/>
        <v>6182.0707409999995</v>
      </c>
      <c r="O51" s="38">
        <v>556.94331</v>
      </c>
      <c r="P51" s="24"/>
      <c r="Q51" s="25"/>
      <c r="S51" s="25"/>
      <c r="V51" s="26"/>
      <c r="W51" s="26"/>
      <c r="X51" s="26"/>
      <c r="Y51" s="26"/>
    </row>
    <row r="52" spans="1:25" ht="18.75">
      <c r="A52" s="27">
        <v>50</v>
      </c>
      <c r="B52" s="34" t="s">
        <v>126</v>
      </c>
      <c r="C52" s="35"/>
      <c r="D52" s="36" t="s">
        <v>14</v>
      </c>
      <c r="E52" s="36" t="s">
        <v>9</v>
      </c>
      <c r="F52" s="37">
        <f t="shared" si="4"/>
        <v>4438.7494073999997</v>
      </c>
      <c r="G52" s="32">
        <v>399.88733399999995</v>
      </c>
      <c r="H52" s="45"/>
      <c r="I52" s="33">
        <v>114</v>
      </c>
      <c r="J52" s="34" t="s">
        <v>127</v>
      </c>
      <c r="K52" s="35"/>
      <c r="L52" s="36" t="s">
        <v>14</v>
      </c>
      <c r="M52" s="36" t="s">
        <v>9</v>
      </c>
      <c r="N52" s="37">
        <f t="shared" si="5"/>
        <v>5023.6795917000009</v>
      </c>
      <c r="O52" s="38">
        <v>452.58374700000007</v>
      </c>
      <c r="P52" s="24"/>
      <c r="Q52" s="25"/>
      <c r="S52" s="25"/>
      <c r="V52" s="26"/>
      <c r="W52" s="26"/>
      <c r="X52" s="26"/>
      <c r="Y52" s="26"/>
    </row>
    <row r="53" spans="1:25" ht="18.75">
      <c r="A53" s="27">
        <v>51</v>
      </c>
      <c r="B53" s="34" t="s">
        <v>128</v>
      </c>
      <c r="C53" s="35"/>
      <c r="D53" s="36" t="s">
        <v>14</v>
      </c>
      <c r="E53" s="36" t="s">
        <v>9</v>
      </c>
      <c r="F53" s="37">
        <f t="shared" si="4"/>
        <v>4715.1414386999995</v>
      </c>
      <c r="G53" s="32">
        <v>424.78751699999998</v>
      </c>
      <c r="H53" s="45"/>
      <c r="I53" s="33">
        <v>115</v>
      </c>
      <c r="J53" s="34" t="s">
        <v>129</v>
      </c>
      <c r="K53" s="35"/>
      <c r="L53" s="36" t="s">
        <v>42</v>
      </c>
      <c r="M53" s="36" t="s">
        <v>9</v>
      </c>
      <c r="N53" s="37">
        <f t="shared" si="5"/>
        <v>2107.6901999999995</v>
      </c>
      <c r="O53" s="38">
        <v>189.88199999999998</v>
      </c>
      <c r="P53" s="24"/>
      <c r="Q53" s="25"/>
      <c r="S53" s="25"/>
      <c r="V53" s="26"/>
      <c r="W53" s="26"/>
      <c r="X53" s="26"/>
      <c r="Y53" s="26"/>
    </row>
    <row r="54" spans="1:25" ht="18.75">
      <c r="A54" s="27">
        <v>52</v>
      </c>
      <c r="B54" s="34" t="s">
        <v>130</v>
      </c>
      <c r="C54" s="35"/>
      <c r="D54" s="36" t="s">
        <v>17</v>
      </c>
      <c r="E54" s="36" t="s">
        <v>18</v>
      </c>
      <c r="F54" s="37">
        <f>G54*9.35</f>
        <v>2633.2891199999999</v>
      </c>
      <c r="G54" s="32">
        <v>281.6352</v>
      </c>
      <c r="H54" s="45"/>
      <c r="I54" s="33">
        <v>116</v>
      </c>
      <c r="J54" s="47" t="s">
        <v>131</v>
      </c>
      <c r="K54" s="48"/>
      <c r="L54" s="49" t="s">
        <v>30</v>
      </c>
      <c r="M54" s="49" t="s">
        <v>9</v>
      </c>
      <c r="N54" s="37">
        <f t="shared" si="5"/>
        <v>5593.8405600000006</v>
      </c>
      <c r="O54" s="50">
        <v>503.94960000000009</v>
      </c>
      <c r="P54" s="24"/>
      <c r="Q54" s="25"/>
      <c r="S54" s="25"/>
      <c r="V54" s="26"/>
      <c r="W54" s="26"/>
      <c r="X54" s="26"/>
      <c r="Y54" s="26"/>
    </row>
    <row r="55" spans="1:25" ht="18.75">
      <c r="A55" s="27">
        <v>53</v>
      </c>
      <c r="B55" s="34" t="s">
        <v>132</v>
      </c>
      <c r="C55" s="35"/>
      <c r="D55" s="36" t="s">
        <v>14</v>
      </c>
      <c r="E55" s="36" t="s">
        <v>9</v>
      </c>
      <c r="F55" s="37">
        <f>G55*11.1</f>
        <v>8528.0914718999975</v>
      </c>
      <c r="G55" s="32">
        <v>768.29652899999985</v>
      </c>
      <c r="H55" s="45"/>
      <c r="I55" s="33">
        <v>117</v>
      </c>
      <c r="J55" s="47" t="s">
        <v>133</v>
      </c>
      <c r="K55" s="48"/>
      <c r="L55" s="49" t="s">
        <v>30</v>
      </c>
      <c r="M55" s="49" t="s">
        <v>9</v>
      </c>
      <c r="N55" s="37">
        <f t="shared" si="5"/>
        <v>5119.841034</v>
      </c>
      <c r="O55" s="50">
        <v>461.24694000000005</v>
      </c>
      <c r="P55" s="24"/>
      <c r="Q55" s="25"/>
      <c r="S55" s="25"/>
      <c r="V55" s="26"/>
      <c r="W55" s="26"/>
      <c r="X55" s="26"/>
      <c r="Y55" s="26"/>
    </row>
    <row r="56" spans="1:25" ht="18.75">
      <c r="A56" s="27">
        <v>54</v>
      </c>
      <c r="B56" s="34" t="s">
        <v>134</v>
      </c>
      <c r="C56" s="35"/>
      <c r="D56" s="36" t="s">
        <v>14</v>
      </c>
      <c r="E56" s="36" t="s">
        <v>9</v>
      </c>
      <c r="F56" s="37">
        <f>G56*11.1</f>
        <v>7850.7613800000008</v>
      </c>
      <c r="G56" s="32">
        <v>707.27580000000012</v>
      </c>
      <c r="H56" s="45"/>
      <c r="I56" s="33">
        <v>118</v>
      </c>
      <c r="J56" s="47" t="s">
        <v>135</v>
      </c>
      <c r="K56" s="48"/>
      <c r="L56" s="49" t="s">
        <v>30</v>
      </c>
      <c r="M56" s="49" t="s">
        <v>9</v>
      </c>
      <c r="N56" s="37">
        <f t="shared" si="5"/>
        <v>5277.8408760000002</v>
      </c>
      <c r="O56" s="50">
        <v>475.48116000000005</v>
      </c>
      <c r="P56" s="24"/>
      <c r="Q56" s="25"/>
      <c r="S56" s="25"/>
      <c r="V56" s="26"/>
      <c r="W56" s="26"/>
      <c r="X56" s="26"/>
      <c r="Y56" s="26"/>
    </row>
    <row r="57" spans="1:25" ht="18.75">
      <c r="A57" s="27">
        <v>55</v>
      </c>
      <c r="B57" s="34" t="s">
        <v>136</v>
      </c>
      <c r="C57" s="35"/>
      <c r="D57" s="36" t="s">
        <v>137</v>
      </c>
      <c r="E57" s="36" t="s">
        <v>9</v>
      </c>
      <c r="F57" s="37">
        <f>G57*11.1</f>
        <v>7945.9074387000019</v>
      </c>
      <c r="G57" s="32">
        <v>715.84751700000015</v>
      </c>
      <c r="H57" s="45"/>
      <c r="I57" s="33">
        <v>119</v>
      </c>
      <c r="J57" s="34" t="s">
        <v>138</v>
      </c>
      <c r="K57" s="35"/>
      <c r="L57" s="36" t="s">
        <v>14</v>
      </c>
      <c r="M57" s="36" t="s">
        <v>9</v>
      </c>
      <c r="N57" s="37">
        <f t="shared" si="5"/>
        <v>4898.1489480000009</v>
      </c>
      <c r="O57" s="38">
        <v>441.2746800000001</v>
      </c>
      <c r="P57" s="24"/>
      <c r="Q57" s="25"/>
      <c r="S57" s="25"/>
      <c r="V57" s="26"/>
      <c r="W57" s="26"/>
      <c r="X57" s="26"/>
      <c r="Y57" s="26"/>
    </row>
    <row r="58" spans="1:25" ht="18.75">
      <c r="A58" s="27">
        <v>56</v>
      </c>
      <c r="B58" s="34" t="s">
        <v>139</v>
      </c>
      <c r="C58" s="35"/>
      <c r="D58" s="36" t="s">
        <v>17</v>
      </c>
      <c r="E58" s="36" t="s">
        <v>18</v>
      </c>
      <c r="F58" s="37">
        <f>G58*9.35</f>
        <v>989.64111015000003</v>
      </c>
      <c r="G58" s="32">
        <v>105.843969</v>
      </c>
      <c r="H58" s="45"/>
      <c r="I58" s="33">
        <v>120</v>
      </c>
      <c r="J58" s="34" t="s">
        <v>140</v>
      </c>
      <c r="K58" s="35"/>
      <c r="L58" s="36" t="s">
        <v>81</v>
      </c>
      <c r="M58" s="36" t="s">
        <v>9</v>
      </c>
      <c r="N58" s="37">
        <f t="shared" si="5"/>
        <v>5877.9941220000001</v>
      </c>
      <c r="O58" s="38">
        <v>529.54902000000004</v>
      </c>
      <c r="P58" s="24"/>
      <c r="Q58" s="25"/>
      <c r="S58" s="25"/>
      <c r="V58" s="26"/>
      <c r="W58" s="26"/>
      <c r="X58" s="26"/>
      <c r="Y58" s="26"/>
    </row>
    <row r="59" spans="1:25" ht="18.75">
      <c r="A59" s="27">
        <v>57</v>
      </c>
      <c r="B59" s="34" t="s">
        <v>141</v>
      </c>
      <c r="C59" s="35"/>
      <c r="D59" s="36" t="s">
        <v>42</v>
      </c>
      <c r="E59" s="36" t="s">
        <v>9</v>
      </c>
      <c r="F59" s="37">
        <f>G59*11.1</f>
        <v>2107.6901999999995</v>
      </c>
      <c r="G59" s="32">
        <v>189.88199999999998</v>
      </c>
      <c r="H59" s="45"/>
      <c r="I59" s="33">
        <v>121</v>
      </c>
      <c r="J59" s="34" t="s">
        <v>142</v>
      </c>
      <c r="K59" s="35"/>
      <c r="L59" s="36" t="s">
        <v>42</v>
      </c>
      <c r="M59" s="36" t="s">
        <v>9</v>
      </c>
      <c r="N59" s="37">
        <f t="shared" si="5"/>
        <v>3481.5349799999995</v>
      </c>
      <c r="O59" s="38">
        <v>313.65179999999998</v>
      </c>
      <c r="P59" s="24"/>
      <c r="Q59" s="25"/>
      <c r="S59" s="25"/>
      <c r="V59" s="26"/>
      <c r="W59" s="26"/>
      <c r="X59" s="26"/>
      <c r="Y59" s="26"/>
    </row>
    <row r="60" spans="1:25" ht="18.75">
      <c r="A60" s="51">
        <v>58</v>
      </c>
      <c r="B60" s="34" t="s">
        <v>143</v>
      </c>
      <c r="C60" s="35"/>
      <c r="D60" s="36" t="s">
        <v>144</v>
      </c>
      <c r="E60" s="36" t="s">
        <v>18</v>
      </c>
      <c r="F60" s="37">
        <f>G60*9.35</f>
        <v>3447.1206000000002</v>
      </c>
      <c r="G60" s="32">
        <v>368.67600000000004</v>
      </c>
      <c r="H60" s="45"/>
      <c r="I60" s="33">
        <v>122</v>
      </c>
      <c r="J60" s="34" t="s">
        <v>145</v>
      </c>
      <c r="K60" s="35"/>
      <c r="L60" s="36" t="s">
        <v>42</v>
      </c>
      <c r="M60" s="36" t="s">
        <v>9</v>
      </c>
      <c r="N60" s="37">
        <f t="shared" si="5"/>
        <v>4013.8421399999997</v>
      </c>
      <c r="O60" s="38">
        <v>361.60739999999998</v>
      </c>
      <c r="P60" s="24"/>
      <c r="Q60" s="25"/>
      <c r="S60" s="25"/>
      <c r="V60" s="26"/>
      <c r="W60" s="26"/>
      <c r="X60" s="26"/>
      <c r="Y60" s="26"/>
    </row>
    <row r="61" spans="1:25" ht="18.75">
      <c r="A61" s="51">
        <v>59</v>
      </c>
      <c r="B61" s="34" t="s">
        <v>146</v>
      </c>
      <c r="C61" s="35"/>
      <c r="D61" s="36" t="s">
        <v>17</v>
      </c>
      <c r="E61" s="36" t="s">
        <v>18</v>
      </c>
      <c r="F61" s="37">
        <f>G61*9.35</f>
        <v>1367.9172391500003</v>
      </c>
      <c r="G61" s="32">
        <v>146.30130900000003</v>
      </c>
      <c r="H61" s="45"/>
      <c r="I61" s="33">
        <v>123</v>
      </c>
      <c r="J61" s="47" t="s">
        <v>147</v>
      </c>
      <c r="K61" s="48"/>
      <c r="L61" s="36" t="s">
        <v>14</v>
      </c>
      <c r="M61" s="49" t="s">
        <v>9</v>
      </c>
      <c r="N61" s="37">
        <f t="shared" si="5"/>
        <v>5372.1484740000005</v>
      </c>
      <c r="O61" s="50">
        <v>483.97734000000003</v>
      </c>
      <c r="P61" s="24"/>
      <c r="Q61" s="25"/>
      <c r="S61" s="25"/>
      <c r="V61" s="26"/>
      <c r="W61" s="26"/>
      <c r="X61" s="26"/>
      <c r="Y61" s="26"/>
    </row>
    <row r="62" spans="1:25" ht="18.75">
      <c r="A62" s="51">
        <v>60</v>
      </c>
      <c r="B62" s="52" t="s">
        <v>148</v>
      </c>
      <c r="C62" s="53"/>
      <c r="D62" s="54">
        <v>8</v>
      </c>
      <c r="E62" s="54" t="s">
        <v>9</v>
      </c>
      <c r="F62" s="55">
        <f>G62*11.1</f>
        <v>7213.9774013999995</v>
      </c>
      <c r="G62" s="56">
        <v>649.90787399999999</v>
      </c>
      <c r="H62" s="45"/>
      <c r="I62" s="33">
        <v>124</v>
      </c>
      <c r="J62" s="57" t="s">
        <v>149</v>
      </c>
      <c r="K62" s="57"/>
      <c r="L62" s="49" t="s">
        <v>30</v>
      </c>
      <c r="M62" s="49" t="s">
        <v>9</v>
      </c>
      <c r="N62" s="37">
        <f t="shared" si="5"/>
        <v>5253.6211200000007</v>
      </c>
      <c r="O62" s="58">
        <v>473.29920000000004</v>
      </c>
      <c r="P62" s="24"/>
      <c r="Q62" s="25"/>
      <c r="S62" s="25"/>
      <c r="V62" s="26"/>
      <c r="W62" s="26"/>
      <c r="X62" s="26"/>
      <c r="Y62" s="26"/>
    </row>
    <row r="63" spans="1:25" ht="18.75">
      <c r="A63" s="51">
        <v>61</v>
      </c>
      <c r="B63" s="34" t="s">
        <v>150</v>
      </c>
      <c r="C63" s="35"/>
      <c r="D63" s="36">
        <v>8</v>
      </c>
      <c r="E63" s="36" t="s">
        <v>9</v>
      </c>
      <c r="F63" s="37">
        <f>G63*11.1</f>
        <v>9920.7131562000013</v>
      </c>
      <c r="G63" s="32">
        <v>893.75794200000007</v>
      </c>
      <c r="H63" s="45"/>
      <c r="I63" s="33">
        <v>125</v>
      </c>
      <c r="J63" s="57" t="s">
        <v>151</v>
      </c>
      <c r="K63" s="57"/>
      <c r="L63" s="59" t="s">
        <v>152</v>
      </c>
      <c r="M63" s="49" t="s">
        <v>9</v>
      </c>
      <c r="N63" s="37">
        <f t="shared" si="5"/>
        <v>8981.2217880000007</v>
      </c>
      <c r="O63" s="58">
        <v>809.11908000000005</v>
      </c>
      <c r="P63" s="24"/>
      <c r="Q63" s="25"/>
      <c r="S63" s="25"/>
      <c r="V63" s="26"/>
      <c r="W63" s="26"/>
      <c r="X63" s="26"/>
      <c r="Y63" s="26"/>
    </row>
    <row r="64" spans="1:25" ht="18.75">
      <c r="A64" s="51">
        <v>62</v>
      </c>
      <c r="B64" s="34" t="s">
        <v>153</v>
      </c>
      <c r="C64" s="35"/>
      <c r="D64" s="36">
        <v>9</v>
      </c>
      <c r="E64" s="36" t="s">
        <v>154</v>
      </c>
      <c r="F64" s="37">
        <f>G64*11.1</f>
        <v>7854.3511199999994</v>
      </c>
      <c r="G64" s="32">
        <v>707.5992</v>
      </c>
      <c r="H64" s="45"/>
      <c r="I64" s="33">
        <v>126</v>
      </c>
      <c r="J64" s="47" t="s">
        <v>155</v>
      </c>
      <c r="K64" s="48"/>
      <c r="L64" s="59" t="s">
        <v>152</v>
      </c>
      <c r="M64" s="49" t="s">
        <v>9</v>
      </c>
      <c r="N64" s="37">
        <f t="shared" si="5"/>
        <v>8981.2217880000007</v>
      </c>
      <c r="O64" s="50">
        <v>809.11908000000005</v>
      </c>
      <c r="P64" s="24"/>
      <c r="Q64" s="25"/>
      <c r="S64" s="25"/>
      <c r="V64" s="26"/>
      <c r="W64" s="26"/>
      <c r="X64" s="26"/>
      <c r="Y64" s="26"/>
    </row>
    <row r="65" spans="1:25" ht="18.75">
      <c r="A65" s="51">
        <v>63</v>
      </c>
      <c r="B65" s="52" t="s">
        <v>156</v>
      </c>
      <c r="C65" s="53"/>
      <c r="D65" s="54">
        <v>8</v>
      </c>
      <c r="E65" s="54" t="s">
        <v>9</v>
      </c>
      <c r="F65" s="55">
        <f>G65*11.1</f>
        <v>7854.3152225999993</v>
      </c>
      <c r="G65" s="60">
        <v>707.59596599999998</v>
      </c>
      <c r="H65" s="45"/>
      <c r="I65" s="33">
        <v>127</v>
      </c>
      <c r="J65" s="47" t="s">
        <v>157</v>
      </c>
      <c r="K65" s="48"/>
      <c r="L65" s="59" t="s">
        <v>152</v>
      </c>
      <c r="M65" s="49" t="s">
        <v>9</v>
      </c>
      <c r="N65" s="37">
        <f t="shared" si="5"/>
        <v>8981.2217880000007</v>
      </c>
      <c r="O65" s="50">
        <v>809.11908000000005</v>
      </c>
      <c r="P65" s="24"/>
      <c r="Q65" s="25"/>
      <c r="S65" s="25"/>
      <c r="V65" s="26"/>
      <c r="W65" s="26"/>
      <c r="X65" s="26"/>
      <c r="Y65" s="26"/>
    </row>
    <row r="66" spans="1:25" ht="32.25" thickBot="1">
      <c r="A66" s="61">
        <v>64</v>
      </c>
      <c r="B66" s="34" t="s">
        <v>158</v>
      </c>
      <c r="C66" s="35"/>
      <c r="D66" s="36" t="s">
        <v>20</v>
      </c>
      <c r="E66" s="36" t="s">
        <v>9</v>
      </c>
      <c r="F66" s="37">
        <f>G66*11.1</f>
        <v>9311.0676120000007</v>
      </c>
      <c r="G66" s="38">
        <v>838.83492000000012</v>
      </c>
      <c r="H66" s="45"/>
      <c r="I66" s="62">
        <v>128</v>
      </c>
      <c r="J66" s="63"/>
      <c r="K66" s="64"/>
      <c r="L66" s="65"/>
      <c r="M66" s="65"/>
      <c r="N66" s="66"/>
      <c r="O66" s="67"/>
      <c r="P66" s="24"/>
      <c r="Q66" s="25"/>
      <c r="S66" s="25"/>
      <c r="V66" s="26"/>
      <c r="W66" s="26"/>
      <c r="X66" s="26"/>
      <c r="Y66" s="26"/>
    </row>
    <row r="67" spans="1:25" s="1" customFormat="1" ht="24" thickBot="1">
      <c r="A67" s="118" t="s">
        <v>159</v>
      </c>
      <c r="B67" s="119"/>
      <c r="C67" s="119"/>
      <c r="D67" s="119"/>
      <c r="E67" s="119"/>
      <c r="F67" s="119"/>
      <c r="G67" s="120"/>
      <c r="H67" s="121"/>
      <c r="I67" s="122" t="s">
        <v>159</v>
      </c>
      <c r="J67" s="123"/>
      <c r="K67" s="123"/>
      <c r="L67" s="123"/>
      <c r="M67" s="123"/>
      <c r="N67" s="123"/>
      <c r="O67" s="124"/>
      <c r="P67" s="69"/>
      <c r="Q67" s="25"/>
      <c r="R67"/>
      <c r="S67" s="25"/>
      <c r="T67"/>
      <c r="V67" s="70"/>
      <c r="W67" s="70"/>
      <c r="X67" s="70"/>
      <c r="Y67" s="70"/>
    </row>
    <row r="68" spans="1:25" s="9" customFormat="1" ht="32.25" thickBot="1">
      <c r="A68" s="2" t="s">
        <v>1</v>
      </c>
      <c r="B68" s="3" t="s">
        <v>2</v>
      </c>
      <c r="C68" s="4"/>
      <c r="D68" s="5" t="s">
        <v>3</v>
      </c>
      <c r="E68" s="5" t="s">
        <v>4</v>
      </c>
      <c r="F68" s="5" t="s">
        <v>5</v>
      </c>
      <c r="G68" s="6" t="s">
        <v>6</v>
      </c>
      <c r="H68" s="7"/>
      <c r="I68" s="2" t="s">
        <v>1</v>
      </c>
      <c r="J68" s="3" t="s">
        <v>2</v>
      </c>
      <c r="K68" s="4"/>
      <c r="L68" s="5" t="s">
        <v>3</v>
      </c>
      <c r="M68" s="5" t="s">
        <v>4</v>
      </c>
      <c r="N68" s="5" t="s">
        <v>5</v>
      </c>
      <c r="O68" s="6" t="s">
        <v>6</v>
      </c>
      <c r="P68" s="8"/>
      <c r="Q68" s="25"/>
      <c r="R68"/>
      <c r="S68" s="25"/>
      <c r="T68"/>
      <c r="V68" s="71"/>
      <c r="W68" s="71"/>
      <c r="X68" s="71"/>
      <c r="Y68" s="71"/>
    </row>
    <row r="69" spans="1:25" ht="18.75">
      <c r="A69" s="10">
        <v>1</v>
      </c>
      <c r="B69" s="11" t="s">
        <v>160</v>
      </c>
      <c r="C69" s="12"/>
      <c r="D69" s="13">
        <v>7</v>
      </c>
      <c r="E69" s="13" t="s">
        <v>161</v>
      </c>
      <c r="F69" s="14">
        <f>G69*10.75</f>
        <v>3153.92616</v>
      </c>
      <c r="G69" s="15">
        <v>293.38848000000002</v>
      </c>
      <c r="H69" s="45"/>
      <c r="I69" s="17">
        <v>23</v>
      </c>
      <c r="J69" s="18" t="s">
        <v>162</v>
      </c>
      <c r="K69" s="19"/>
      <c r="L69" s="21" t="s">
        <v>163</v>
      </c>
      <c r="M69" s="21" t="s">
        <v>161</v>
      </c>
      <c r="N69" s="22">
        <f>O69*10.75</f>
        <v>5391.0782627625003</v>
      </c>
      <c r="O69" s="15">
        <v>501.49565235000006</v>
      </c>
      <c r="P69" s="24"/>
      <c r="Q69" s="25"/>
      <c r="S69" s="25"/>
      <c r="V69" s="26"/>
      <c r="W69" s="26"/>
      <c r="X69" s="26"/>
      <c r="Y69" s="26"/>
    </row>
    <row r="70" spans="1:25" ht="18.75">
      <c r="A70" s="27">
        <v>2</v>
      </c>
      <c r="B70" s="28" t="s">
        <v>164</v>
      </c>
      <c r="C70" s="29"/>
      <c r="D70" s="30">
        <v>7</v>
      </c>
      <c r="E70" s="30" t="s">
        <v>161</v>
      </c>
      <c r="F70" s="31">
        <f>G70*10.75</f>
        <v>3252.4863525000001</v>
      </c>
      <c r="G70" s="32">
        <v>302.55687</v>
      </c>
      <c r="H70" s="45"/>
      <c r="I70" s="33">
        <v>24</v>
      </c>
      <c r="J70" s="34" t="s">
        <v>165</v>
      </c>
      <c r="K70" s="35"/>
      <c r="L70" s="36" t="s">
        <v>166</v>
      </c>
      <c r="M70" s="36" t="s">
        <v>167</v>
      </c>
      <c r="N70" s="37">
        <f>O70*10.82</f>
        <v>3979.9834295760002</v>
      </c>
      <c r="O70" s="32">
        <v>367.8358068</v>
      </c>
      <c r="P70" s="24"/>
      <c r="Q70" s="25"/>
      <c r="S70" s="25"/>
      <c r="V70" s="26"/>
      <c r="W70" s="26"/>
      <c r="X70" s="26"/>
      <c r="Y70" s="26"/>
    </row>
    <row r="71" spans="1:25" ht="18.75">
      <c r="A71" s="27">
        <v>3</v>
      </c>
      <c r="B71" s="28" t="s">
        <v>168</v>
      </c>
      <c r="C71" s="29"/>
      <c r="D71" s="30">
        <v>7</v>
      </c>
      <c r="E71" s="30" t="s">
        <v>161</v>
      </c>
      <c r="F71" s="31">
        <f>G71*10.75</f>
        <v>4966.2838330874993</v>
      </c>
      <c r="G71" s="32">
        <v>461.97989144999997</v>
      </c>
      <c r="H71" s="45"/>
      <c r="I71" s="72">
        <v>25</v>
      </c>
      <c r="J71" s="34" t="s">
        <v>169</v>
      </c>
      <c r="K71" s="35"/>
      <c r="L71" s="36" t="s">
        <v>81</v>
      </c>
      <c r="M71" s="36" t="s">
        <v>161</v>
      </c>
      <c r="N71" s="37">
        <f t="shared" ref="N71:N89" si="6">O71*10.75</f>
        <v>6017.0997521250001</v>
      </c>
      <c r="O71" s="32">
        <v>559.7302095</v>
      </c>
      <c r="P71" s="24"/>
      <c r="Q71" s="25"/>
      <c r="S71" s="25"/>
      <c r="V71" s="26"/>
      <c r="W71" s="26"/>
      <c r="X71" s="26"/>
      <c r="Y71" s="26"/>
    </row>
    <row r="72" spans="1:25" ht="18.75">
      <c r="A72" s="27">
        <v>4</v>
      </c>
      <c r="B72" s="28" t="s">
        <v>170</v>
      </c>
      <c r="C72" s="29"/>
      <c r="D72" s="30">
        <v>7</v>
      </c>
      <c r="E72" s="30" t="s">
        <v>161</v>
      </c>
      <c r="F72" s="31">
        <f>G72*10.75</f>
        <v>4553.645160487501</v>
      </c>
      <c r="G72" s="32">
        <v>423.59489865000012</v>
      </c>
      <c r="H72" s="45"/>
      <c r="I72" s="33">
        <v>26</v>
      </c>
      <c r="J72" s="34" t="s">
        <v>171</v>
      </c>
      <c r="K72" s="35"/>
      <c r="L72" s="36" t="s">
        <v>172</v>
      </c>
      <c r="M72" s="36" t="s">
        <v>161</v>
      </c>
      <c r="N72" s="37">
        <f t="shared" si="6"/>
        <v>4792.160826337501</v>
      </c>
      <c r="O72" s="32">
        <v>445.78240245000012</v>
      </c>
      <c r="P72" s="24"/>
      <c r="Q72" s="25"/>
      <c r="S72" s="25"/>
      <c r="V72" s="26"/>
      <c r="W72" s="26"/>
      <c r="X72" s="26"/>
      <c r="Y72" s="26"/>
    </row>
    <row r="73" spans="1:25" ht="18.75">
      <c r="A73" s="27">
        <v>5</v>
      </c>
      <c r="B73" s="28" t="s">
        <v>173</v>
      </c>
      <c r="C73" s="29"/>
      <c r="D73" s="30">
        <v>7</v>
      </c>
      <c r="E73" s="30" t="s">
        <v>161</v>
      </c>
      <c r="F73" s="31">
        <f>G73*10.75</f>
        <v>4320.2217712500005</v>
      </c>
      <c r="G73" s="32">
        <v>401.88109500000002</v>
      </c>
      <c r="H73" s="45"/>
      <c r="I73" s="72">
        <v>27</v>
      </c>
      <c r="J73" s="34" t="s">
        <v>174</v>
      </c>
      <c r="K73" s="35"/>
      <c r="L73" s="36">
        <v>7</v>
      </c>
      <c r="M73" s="36" t="s">
        <v>161</v>
      </c>
      <c r="N73" s="37">
        <f t="shared" si="6"/>
        <v>4792.160826337501</v>
      </c>
      <c r="O73" s="32">
        <v>445.78240245000012</v>
      </c>
      <c r="P73" s="24"/>
      <c r="Q73" s="25"/>
      <c r="S73" s="25"/>
      <c r="V73" s="26"/>
      <c r="W73" s="26"/>
      <c r="X73" s="26"/>
      <c r="Y73" s="26"/>
    </row>
    <row r="74" spans="1:25" ht="18.75">
      <c r="A74" s="27">
        <v>6</v>
      </c>
      <c r="B74" s="28" t="s">
        <v>175</v>
      </c>
      <c r="C74" s="29"/>
      <c r="D74" s="30">
        <v>7</v>
      </c>
      <c r="E74" s="30" t="s">
        <v>9</v>
      </c>
      <c r="F74" s="31">
        <f>G74*11.11</f>
        <v>4295.130943950001</v>
      </c>
      <c r="G74" s="32">
        <v>386.60044500000009</v>
      </c>
      <c r="H74" s="45"/>
      <c r="I74" s="33">
        <v>28</v>
      </c>
      <c r="J74" s="34" t="s">
        <v>176</v>
      </c>
      <c r="K74" s="35"/>
      <c r="L74" s="36" t="s">
        <v>172</v>
      </c>
      <c r="M74" s="36" t="s">
        <v>161</v>
      </c>
      <c r="N74" s="37">
        <f t="shared" si="6"/>
        <v>4043.267630325</v>
      </c>
      <c r="O74" s="32">
        <v>376.11791909999999</v>
      </c>
      <c r="P74" s="24"/>
      <c r="Q74" s="25"/>
      <c r="S74" s="25"/>
      <c r="V74" s="26"/>
      <c r="W74" s="26"/>
      <c r="X74" s="26"/>
      <c r="Y74" s="26"/>
    </row>
    <row r="75" spans="1:25" ht="18.75">
      <c r="A75" s="27">
        <v>7</v>
      </c>
      <c r="B75" s="28" t="s">
        <v>177</v>
      </c>
      <c r="C75" s="29"/>
      <c r="D75" s="30">
        <v>7</v>
      </c>
      <c r="E75" s="30" t="s">
        <v>9</v>
      </c>
      <c r="F75" s="31">
        <f>G75*11.11</f>
        <v>4295.130943950001</v>
      </c>
      <c r="G75" s="32">
        <v>386.60044500000009</v>
      </c>
      <c r="H75" s="45"/>
      <c r="I75" s="72">
        <v>29</v>
      </c>
      <c r="J75" s="34" t="s">
        <v>178</v>
      </c>
      <c r="K75" s="35"/>
      <c r="L75" s="73">
        <v>13</v>
      </c>
      <c r="M75" s="36" t="s">
        <v>161</v>
      </c>
      <c r="N75" s="74">
        <f t="shared" si="6"/>
        <v>2725.8933240000001</v>
      </c>
      <c r="O75" s="75">
        <v>253.57147200000003</v>
      </c>
      <c r="P75" s="24"/>
      <c r="Q75" s="25"/>
      <c r="S75" s="25"/>
      <c r="V75" s="26"/>
      <c r="W75" s="26"/>
      <c r="X75" s="26"/>
      <c r="Y75" s="26"/>
    </row>
    <row r="76" spans="1:25" ht="18.75">
      <c r="A76" s="27">
        <v>8</v>
      </c>
      <c r="B76" s="28" t="s">
        <v>179</v>
      </c>
      <c r="C76" s="29"/>
      <c r="D76" s="30" t="s">
        <v>172</v>
      </c>
      <c r="E76" s="30" t="s">
        <v>161</v>
      </c>
      <c r="F76" s="31">
        <f t="shared" ref="F76:F87" si="7">G76*10.75</f>
        <v>4642.1850667500003</v>
      </c>
      <c r="G76" s="32">
        <v>431.83116900000005</v>
      </c>
      <c r="H76" s="24"/>
      <c r="I76" s="33">
        <v>30</v>
      </c>
      <c r="J76" s="34" t="s">
        <v>180</v>
      </c>
      <c r="K76" s="35"/>
      <c r="L76" s="73">
        <v>13</v>
      </c>
      <c r="M76" s="36" t="s">
        <v>161</v>
      </c>
      <c r="N76" s="74">
        <f t="shared" si="6"/>
        <v>2945.8546425000004</v>
      </c>
      <c r="O76" s="75">
        <v>274.03299000000004</v>
      </c>
      <c r="P76" s="24"/>
      <c r="Q76" s="25"/>
      <c r="S76" s="25"/>
      <c r="V76" s="26"/>
      <c r="W76" s="26"/>
      <c r="X76" s="26"/>
      <c r="Y76" s="26"/>
    </row>
    <row r="77" spans="1:25" ht="18.75">
      <c r="A77" s="27">
        <v>9</v>
      </c>
      <c r="B77" s="28" t="s">
        <v>181</v>
      </c>
      <c r="C77" s="29"/>
      <c r="D77" s="30" t="s">
        <v>182</v>
      </c>
      <c r="E77" s="30" t="s">
        <v>161</v>
      </c>
      <c r="F77" s="31">
        <f t="shared" si="7"/>
        <v>4941.8080519499999</v>
      </c>
      <c r="G77" s="32">
        <v>459.70307460000004</v>
      </c>
      <c r="H77" s="24"/>
      <c r="I77" s="72">
        <v>31</v>
      </c>
      <c r="J77" s="34" t="s">
        <v>183</v>
      </c>
      <c r="K77" s="35"/>
      <c r="L77" s="73">
        <v>13</v>
      </c>
      <c r="M77" s="36" t="s">
        <v>161</v>
      </c>
      <c r="N77" s="74">
        <f t="shared" si="6"/>
        <v>2725.8933240000001</v>
      </c>
      <c r="O77" s="75">
        <v>253.57147200000003</v>
      </c>
      <c r="P77" s="24"/>
      <c r="Q77" s="25"/>
      <c r="S77" s="25"/>
      <c r="V77" s="26"/>
      <c r="W77" s="26"/>
      <c r="X77" s="26"/>
      <c r="Y77" s="26"/>
    </row>
    <row r="78" spans="1:25" ht="18.75">
      <c r="A78" s="27">
        <v>10</v>
      </c>
      <c r="B78" s="28" t="s">
        <v>184</v>
      </c>
      <c r="C78" s="29"/>
      <c r="D78" s="30" t="s">
        <v>172</v>
      </c>
      <c r="E78" s="30" t="s">
        <v>161</v>
      </c>
      <c r="F78" s="31">
        <f t="shared" si="7"/>
        <v>4533.7688550000003</v>
      </c>
      <c r="G78" s="32">
        <v>421.74594000000002</v>
      </c>
      <c r="H78" s="24"/>
      <c r="I78" s="33">
        <v>32</v>
      </c>
      <c r="J78" s="34" t="s">
        <v>185</v>
      </c>
      <c r="K78" s="35"/>
      <c r="L78" s="73">
        <v>13</v>
      </c>
      <c r="M78" s="36" t="s">
        <v>161</v>
      </c>
      <c r="N78" s="74">
        <f t="shared" si="6"/>
        <v>2725.8933240000001</v>
      </c>
      <c r="O78" s="75">
        <v>253.57147200000003</v>
      </c>
      <c r="P78" s="24"/>
      <c r="Q78" s="25"/>
      <c r="S78" s="25"/>
      <c r="V78" s="26"/>
      <c r="W78" s="26"/>
      <c r="X78" s="26"/>
      <c r="Y78" s="26"/>
    </row>
    <row r="79" spans="1:25" ht="18.75">
      <c r="A79" s="27">
        <v>11</v>
      </c>
      <c r="B79" s="28" t="s">
        <v>186</v>
      </c>
      <c r="C79" s="29"/>
      <c r="D79" s="30" t="s">
        <v>187</v>
      </c>
      <c r="E79" s="30" t="s">
        <v>161</v>
      </c>
      <c r="F79" s="31">
        <f t="shared" si="7"/>
        <v>6097.0977750375005</v>
      </c>
      <c r="G79" s="32">
        <v>567.17188605000001</v>
      </c>
      <c r="H79" s="24"/>
      <c r="I79" s="72">
        <v>33</v>
      </c>
      <c r="J79" s="34" t="s">
        <v>188</v>
      </c>
      <c r="K79" s="35"/>
      <c r="L79" s="36">
        <v>8</v>
      </c>
      <c r="M79" s="36" t="s">
        <v>161</v>
      </c>
      <c r="N79" s="74">
        <f t="shared" si="6"/>
        <v>4875.2877442500003</v>
      </c>
      <c r="O79" s="75">
        <v>453.51513900000003</v>
      </c>
      <c r="P79" s="24"/>
      <c r="Q79" s="25"/>
      <c r="S79" s="25"/>
      <c r="V79" s="26"/>
      <c r="W79" s="26"/>
      <c r="X79" s="26"/>
      <c r="Y79" s="26"/>
    </row>
    <row r="80" spans="1:25" ht="18.75">
      <c r="A80" s="27">
        <v>12</v>
      </c>
      <c r="B80" s="28" t="s">
        <v>189</v>
      </c>
      <c r="C80" s="29"/>
      <c r="D80" s="30" t="s">
        <v>172</v>
      </c>
      <c r="E80" s="30" t="s">
        <v>161</v>
      </c>
      <c r="F80" s="31">
        <f t="shared" si="7"/>
        <v>6110.7319350000016</v>
      </c>
      <c r="G80" s="32">
        <v>568.44018000000017</v>
      </c>
      <c r="H80" s="24"/>
      <c r="I80" s="33">
        <v>34</v>
      </c>
      <c r="J80" s="34" t="s">
        <v>190</v>
      </c>
      <c r="K80" s="35"/>
      <c r="L80" s="36">
        <v>13</v>
      </c>
      <c r="M80" s="36" t="s">
        <v>161</v>
      </c>
      <c r="N80" s="74">
        <f t="shared" si="6"/>
        <v>2725.8933240000001</v>
      </c>
      <c r="O80" s="75">
        <v>253.57147200000003</v>
      </c>
      <c r="P80" s="24"/>
      <c r="Q80" s="25"/>
      <c r="S80" s="25"/>
      <c r="V80" s="26"/>
      <c r="W80" s="26"/>
      <c r="X80" s="26"/>
      <c r="Y80" s="26"/>
    </row>
    <row r="81" spans="1:25" ht="18.75">
      <c r="A81" s="27">
        <v>13</v>
      </c>
      <c r="B81" s="28" t="s">
        <v>191</v>
      </c>
      <c r="C81" s="29"/>
      <c r="D81" s="30" t="s">
        <v>182</v>
      </c>
      <c r="E81" s="30" t="s">
        <v>161</v>
      </c>
      <c r="F81" s="31">
        <f t="shared" si="7"/>
        <v>6521.3994037500006</v>
      </c>
      <c r="G81" s="32">
        <v>606.64180500000009</v>
      </c>
      <c r="H81" s="24"/>
      <c r="I81" s="72">
        <v>35</v>
      </c>
      <c r="J81" s="34" t="s">
        <v>192</v>
      </c>
      <c r="K81" s="35"/>
      <c r="L81" s="36">
        <v>13</v>
      </c>
      <c r="M81" s="36" t="s">
        <v>161</v>
      </c>
      <c r="N81" s="74">
        <f t="shared" si="6"/>
        <v>2725.8933240000001</v>
      </c>
      <c r="O81" s="75">
        <v>253.57147200000003</v>
      </c>
      <c r="P81" s="24"/>
      <c r="Q81" s="25"/>
      <c r="S81" s="25"/>
      <c r="V81" s="26"/>
      <c r="W81" s="26"/>
      <c r="X81" s="26"/>
      <c r="Y81" s="26"/>
    </row>
    <row r="82" spans="1:25" ht="18.75">
      <c r="A82" s="27">
        <v>14</v>
      </c>
      <c r="B82" s="28" t="s">
        <v>193</v>
      </c>
      <c r="C82" s="29"/>
      <c r="D82" s="30" t="s">
        <v>166</v>
      </c>
      <c r="E82" s="30" t="s">
        <v>167</v>
      </c>
      <c r="F82" s="76">
        <f t="shared" si="7"/>
        <v>4105.0320176249998</v>
      </c>
      <c r="G82" s="75">
        <v>381.86344350000002</v>
      </c>
      <c r="H82" s="45"/>
      <c r="I82" s="33">
        <v>36</v>
      </c>
      <c r="J82" s="34" t="s">
        <v>194</v>
      </c>
      <c r="K82" s="35"/>
      <c r="L82" s="73">
        <v>8</v>
      </c>
      <c r="M82" s="36" t="s">
        <v>161</v>
      </c>
      <c r="N82" s="74">
        <f t="shared" si="6"/>
        <v>4875.2877442500003</v>
      </c>
      <c r="O82" s="75">
        <v>453.51513900000003</v>
      </c>
      <c r="P82" s="24"/>
      <c r="Q82" s="25"/>
      <c r="S82" s="25"/>
      <c r="V82" s="26"/>
      <c r="W82" s="26"/>
      <c r="X82" s="26"/>
      <c r="Y82" s="26"/>
    </row>
    <row r="83" spans="1:25" ht="18.75">
      <c r="A83" s="27">
        <v>15</v>
      </c>
      <c r="B83" s="28" t="s">
        <v>195</v>
      </c>
      <c r="C83" s="29"/>
      <c r="D83" s="77" t="s">
        <v>172</v>
      </c>
      <c r="E83" s="77" t="s">
        <v>161</v>
      </c>
      <c r="F83" s="78">
        <f t="shared" si="7"/>
        <v>6439.265910000001</v>
      </c>
      <c r="G83" s="56">
        <v>599.00148000000013</v>
      </c>
      <c r="H83" s="45"/>
      <c r="I83" s="72">
        <v>37</v>
      </c>
      <c r="J83" s="34" t="s">
        <v>196</v>
      </c>
      <c r="K83" s="35"/>
      <c r="L83" s="73">
        <v>8</v>
      </c>
      <c r="M83" s="36" t="s">
        <v>161</v>
      </c>
      <c r="N83" s="74">
        <f t="shared" si="6"/>
        <v>4875.2877442500003</v>
      </c>
      <c r="O83" s="75">
        <v>453.51513900000003</v>
      </c>
      <c r="P83" s="24"/>
      <c r="Q83" s="25"/>
      <c r="S83" s="25"/>
      <c r="V83" s="26"/>
      <c r="W83" s="26"/>
      <c r="X83" s="26"/>
      <c r="Y83" s="26"/>
    </row>
    <row r="84" spans="1:25" ht="18.75">
      <c r="A84" s="27">
        <v>16</v>
      </c>
      <c r="B84" s="28" t="s">
        <v>197</v>
      </c>
      <c r="C84" s="29"/>
      <c r="D84" s="30">
        <v>7</v>
      </c>
      <c r="E84" s="30" t="s">
        <v>161</v>
      </c>
      <c r="F84" s="31">
        <f t="shared" si="7"/>
        <v>4533.7688550000003</v>
      </c>
      <c r="G84" s="32">
        <v>421.74594000000002</v>
      </c>
      <c r="H84" s="45"/>
      <c r="I84" s="33">
        <v>38</v>
      </c>
      <c r="J84" s="34" t="s">
        <v>198</v>
      </c>
      <c r="K84" s="35"/>
      <c r="L84" s="73">
        <v>8</v>
      </c>
      <c r="M84" s="36" t="s">
        <v>161</v>
      </c>
      <c r="N84" s="74">
        <f t="shared" si="6"/>
        <v>5282.8263180000004</v>
      </c>
      <c r="O84" s="75">
        <v>491.42570400000005</v>
      </c>
      <c r="P84" s="24"/>
      <c r="Q84" s="25"/>
      <c r="S84" s="25"/>
      <c r="V84" s="26"/>
      <c r="W84" s="26"/>
      <c r="X84" s="26"/>
      <c r="Y84" s="26"/>
    </row>
    <row r="85" spans="1:25" ht="31.5">
      <c r="A85" s="27">
        <v>17</v>
      </c>
      <c r="B85" s="28" t="s">
        <v>199</v>
      </c>
      <c r="C85" s="29"/>
      <c r="D85" s="30" t="s">
        <v>200</v>
      </c>
      <c r="E85" s="30" t="s">
        <v>161</v>
      </c>
      <c r="F85" s="31">
        <f t="shared" si="7"/>
        <v>5990.1599661750024</v>
      </c>
      <c r="G85" s="32">
        <v>557.22418290000019</v>
      </c>
      <c r="H85" s="45"/>
      <c r="I85" s="72">
        <v>39</v>
      </c>
      <c r="J85" s="34" t="s">
        <v>201</v>
      </c>
      <c r="K85" s="35"/>
      <c r="L85" s="73">
        <v>8</v>
      </c>
      <c r="M85" s="36" t="s">
        <v>161</v>
      </c>
      <c r="N85" s="74">
        <f t="shared" si="6"/>
        <v>4875.2877442500003</v>
      </c>
      <c r="O85" s="75">
        <v>453.51513900000003</v>
      </c>
      <c r="P85" s="24"/>
      <c r="Q85" s="25"/>
      <c r="S85" s="25"/>
      <c r="V85" s="26"/>
      <c r="W85" s="26"/>
      <c r="X85" s="26"/>
      <c r="Y85" s="26"/>
    </row>
    <row r="86" spans="1:25" ht="18.75">
      <c r="A86" s="27">
        <v>18</v>
      </c>
      <c r="B86" s="28" t="s">
        <v>202</v>
      </c>
      <c r="C86" s="29"/>
      <c r="D86" s="30">
        <v>7</v>
      </c>
      <c r="E86" s="30" t="s">
        <v>161</v>
      </c>
      <c r="F86" s="31">
        <f t="shared" si="7"/>
        <v>7131.0645945000006</v>
      </c>
      <c r="G86" s="32">
        <v>663.35484600000007</v>
      </c>
      <c r="H86" s="45"/>
      <c r="I86" s="33">
        <v>40</v>
      </c>
      <c r="J86" s="79" t="s">
        <v>203</v>
      </c>
      <c r="K86" s="79"/>
      <c r="L86" s="36">
        <v>7</v>
      </c>
      <c r="M86" s="36" t="s">
        <v>161</v>
      </c>
      <c r="N86" s="37">
        <f t="shared" si="6"/>
        <v>3887.3782591875001</v>
      </c>
      <c r="O86" s="32">
        <v>361.61658225000002</v>
      </c>
      <c r="P86" s="24"/>
      <c r="Q86" s="25"/>
      <c r="S86" s="25"/>
      <c r="V86" s="26"/>
      <c r="W86" s="26"/>
      <c r="X86" s="26"/>
      <c r="Y86" s="26"/>
    </row>
    <row r="87" spans="1:25" ht="18.75">
      <c r="A87" s="27">
        <v>19</v>
      </c>
      <c r="B87" s="28" t="s">
        <v>204</v>
      </c>
      <c r="C87" s="29"/>
      <c r="D87" s="30">
        <v>7</v>
      </c>
      <c r="E87" s="30" t="s">
        <v>161</v>
      </c>
      <c r="F87" s="31">
        <f t="shared" si="7"/>
        <v>6289.6186843875003</v>
      </c>
      <c r="G87" s="32">
        <v>585.08080785000004</v>
      </c>
      <c r="H87" s="45"/>
      <c r="I87" s="72">
        <v>41</v>
      </c>
      <c r="J87" s="80" t="s">
        <v>205</v>
      </c>
      <c r="K87" s="80"/>
      <c r="L87" s="36" t="s">
        <v>182</v>
      </c>
      <c r="M87" s="36" t="s">
        <v>161</v>
      </c>
      <c r="N87" s="37">
        <f t="shared" si="6"/>
        <v>8804.7105300000003</v>
      </c>
      <c r="O87" s="32">
        <v>819.04284000000007</v>
      </c>
      <c r="P87" s="24"/>
      <c r="Q87" s="25"/>
      <c r="S87" s="25"/>
      <c r="V87" s="26"/>
      <c r="W87" s="26"/>
      <c r="X87" s="26"/>
      <c r="Y87" s="26"/>
    </row>
    <row r="88" spans="1:25" ht="18.75">
      <c r="A88" s="27">
        <v>20</v>
      </c>
      <c r="B88" s="28" t="s">
        <v>206</v>
      </c>
      <c r="C88" s="29"/>
      <c r="D88" s="30" t="s">
        <v>207</v>
      </c>
      <c r="E88" s="30" t="s">
        <v>161</v>
      </c>
      <c r="F88" s="31">
        <f>G88*10.75</f>
        <v>4889.899683900001</v>
      </c>
      <c r="G88" s="32">
        <v>454.87438920000011</v>
      </c>
      <c r="H88" s="45"/>
      <c r="I88" s="33">
        <v>42</v>
      </c>
      <c r="J88" s="80" t="s">
        <v>208</v>
      </c>
      <c r="K88" s="80"/>
      <c r="L88" s="36" t="s">
        <v>172</v>
      </c>
      <c r="M88" s="36" t="s">
        <v>161</v>
      </c>
      <c r="N88" s="37">
        <f t="shared" si="6"/>
        <v>6243.2406382500003</v>
      </c>
      <c r="O88" s="32">
        <v>580.766571</v>
      </c>
      <c r="P88" s="24"/>
      <c r="Q88" s="25"/>
      <c r="S88" s="25"/>
      <c r="V88" s="26"/>
      <c r="W88" s="26"/>
      <c r="X88" s="26"/>
      <c r="Y88" s="26"/>
    </row>
    <row r="89" spans="1:25" ht="18.75">
      <c r="A89" s="72">
        <v>21</v>
      </c>
      <c r="B89" s="81" t="s">
        <v>209</v>
      </c>
      <c r="C89" s="81"/>
      <c r="D89" s="54" t="s">
        <v>172</v>
      </c>
      <c r="E89" s="54" t="s">
        <v>161</v>
      </c>
      <c r="F89" s="55">
        <f>G89*10.75</f>
        <v>5990.1599661750024</v>
      </c>
      <c r="G89" s="56">
        <v>557.22418290000019</v>
      </c>
      <c r="H89" s="45"/>
      <c r="I89" s="72">
        <v>43</v>
      </c>
      <c r="J89" s="79" t="s">
        <v>210</v>
      </c>
      <c r="K89" s="79"/>
      <c r="L89" s="36" t="s">
        <v>172</v>
      </c>
      <c r="M89" s="36" t="s">
        <v>161</v>
      </c>
      <c r="N89" s="37">
        <f t="shared" si="6"/>
        <v>5923.1546797499996</v>
      </c>
      <c r="O89" s="32">
        <v>550.99113299999999</v>
      </c>
      <c r="P89" s="24"/>
      <c r="Q89" s="25"/>
      <c r="S89" s="25"/>
      <c r="V89" s="26"/>
      <c r="W89" s="26"/>
      <c r="X89" s="26"/>
      <c r="Y89" s="26"/>
    </row>
    <row r="90" spans="1:25" ht="19.5" thickBot="1">
      <c r="A90" s="62">
        <v>22</v>
      </c>
      <c r="B90" s="82" t="s">
        <v>211</v>
      </c>
      <c r="C90" s="82"/>
      <c r="D90" s="83" t="s">
        <v>163</v>
      </c>
      <c r="E90" s="83" t="s">
        <v>161</v>
      </c>
      <c r="F90" s="84">
        <f>G90*10.75</f>
        <v>5391.0782627625003</v>
      </c>
      <c r="G90" s="85">
        <v>501.49565235000006</v>
      </c>
      <c r="H90" s="45"/>
      <c r="I90" s="86">
        <v>44</v>
      </c>
      <c r="J90" s="87"/>
      <c r="K90" s="87"/>
      <c r="L90" s="88"/>
      <c r="M90" s="89"/>
      <c r="N90" s="90"/>
      <c r="O90" s="91"/>
      <c r="P90" s="24"/>
      <c r="Q90" s="25"/>
      <c r="S90" s="25"/>
      <c r="V90" s="26"/>
      <c r="W90" s="26"/>
      <c r="X90" s="26"/>
      <c r="Y90" s="26"/>
    </row>
    <row r="91" spans="1:25" s="1" customFormat="1" ht="24" thickBot="1">
      <c r="A91" s="118" t="s">
        <v>212</v>
      </c>
      <c r="B91" s="119"/>
      <c r="C91" s="119"/>
      <c r="D91" s="119"/>
      <c r="E91" s="119"/>
      <c r="F91" s="119"/>
      <c r="G91" s="120"/>
      <c r="H91" s="68"/>
      <c r="I91" s="118" t="s">
        <v>212</v>
      </c>
      <c r="J91" s="119"/>
      <c r="K91" s="119"/>
      <c r="L91" s="119"/>
      <c r="M91" s="119"/>
      <c r="N91" s="119"/>
      <c r="O91" s="120"/>
      <c r="P91" s="69"/>
      <c r="Q91" s="25"/>
      <c r="R91"/>
      <c r="S91" s="25"/>
      <c r="T91"/>
      <c r="V91" s="70"/>
      <c r="W91" s="70"/>
      <c r="X91" s="70"/>
      <c r="Y91" s="70"/>
    </row>
    <row r="92" spans="1:25" s="9" customFormat="1" ht="32.25" thickBot="1">
      <c r="A92" s="2" t="s">
        <v>1</v>
      </c>
      <c r="B92" s="3" t="s">
        <v>2</v>
      </c>
      <c r="C92" s="4"/>
      <c r="D92" s="5" t="s">
        <v>3</v>
      </c>
      <c r="E92" s="5" t="s">
        <v>4</v>
      </c>
      <c r="F92" s="5" t="s">
        <v>5</v>
      </c>
      <c r="G92" s="6" t="s">
        <v>6</v>
      </c>
      <c r="H92" s="7"/>
      <c r="I92" s="2" t="s">
        <v>1</v>
      </c>
      <c r="J92" s="3" t="s">
        <v>2</v>
      </c>
      <c r="K92" s="4"/>
      <c r="L92" s="5" t="s">
        <v>3</v>
      </c>
      <c r="M92" s="5" t="s">
        <v>4</v>
      </c>
      <c r="N92" s="5" t="s">
        <v>5</v>
      </c>
      <c r="O92" s="6" t="s">
        <v>6</v>
      </c>
      <c r="P92" s="8"/>
      <c r="Q92" s="25"/>
      <c r="R92"/>
      <c r="S92" s="25"/>
      <c r="T92"/>
      <c r="V92" s="71"/>
      <c r="W92" s="71"/>
      <c r="X92" s="71"/>
      <c r="Y92" s="71"/>
    </row>
    <row r="93" spans="1:25" s="97" customFormat="1" ht="53.25" customHeight="1">
      <c r="A93" s="92">
        <v>1</v>
      </c>
      <c r="B93" s="93" t="s">
        <v>213</v>
      </c>
      <c r="C93" s="93"/>
      <c r="D93" s="21" t="s">
        <v>42</v>
      </c>
      <c r="E93" s="21" t="s">
        <v>9</v>
      </c>
      <c r="F93" s="22">
        <f>G93*11.1</f>
        <v>2259.2285099999999</v>
      </c>
      <c r="G93" s="15">
        <v>203.5341</v>
      </c>
      <c r="H93" s="94"/>
      <c r="I93" s="95">
        <v>7</v>
      </c>
      <c r="J93" s="93" t="s">
        <v>214</v>
      </c>
      <c r="K93" s="93"/>
      <c r="L93" s="21" t="s">
        <v>17</v>
      </c>
      <c r="M93" s="21" t="s">
        <v>215</v>
      </c>
      <c r="N93" s="22"/>
      <c r="O93" s="15">
        <v>1510.8192000000001</v>
      </c>
      <c r="P93" s="96"/>
      <c r="Q93" s="25"/>
      <c r="R93"/>
      <c r="S93" s="25"/>
      <c r="T93"/>
      <c r="V93" s="98"/>
      <c r="W93" s="98"/>
      <c r="X93" s="98"/>
      <c r="Y93" s="98"/>
    </row>
    <row r="94" spans="1:25" s="97" customFormat="1" ht="67.5" customHeight="1">
      <c r="A94" s="99">
        <v>2</v>
      </c>
      <c r="B94" s="79" t="s">
        <v>216</v>
      </c>
      <c r="C94" s="79"/>
      <c r="D94" s="36" t="s">
        <v>42</v>
      </c>
      <c r="E94" s="36" t="s">
        <v>217</v>
      </c>
      <c r="F94" s="37"/>
      <c r="G94" s="32">
        <v>1628.2464</v>
      </c>
      <c r="H94" s="94"/>
      <c r="I94" s="100">
        <v>8</v>
      </c>
      <c r="J94" s="79" t="s">
        <v>218</v>
      </c>
      <c r="K94" s="79"/>
      <c r="L94" s="36" t="s">
        <v>17</v>
      </c>
      <c r="M94" s="36" t="s">
        <v>18</v>
      </c>
      <c r="N94" s="37">
        <f>O94*9.35</f>
        <v>1765.8069660000001</v>
      </c>
      <c r="O94" s="32">
        <v>188.85636000000002</v>
      </c>
      <c r="P94" s="96"/>
      <c r="Q94" s="25"/>
      <c r="R94"/>
      <c r="S94" s="25"/>
      <c r="T94"/>
      <c r="V94" s="98"/>
      <c r="W94" s="98"/>
      <c r="X94" s="98"/>
      <c r="Y94" s="98"/>
    </row>
    <row r="95" spans="1:25" s="97" customFormat="1" ht="48.75" customHeight="1">
      <c r="A95" s="99">
        <v>3</v>
      </c>
      <c r="B95" s="79" t="s">
        <v>219</v>
      </c>
      <c r="C95" s="79"/>
      <c r="D95" s="36" t="s">
        <v>42</v>
      </c>
      <c r="E95" s="36" t="s">
        <v>9</v>
      </c>
      <c r="F95" s="37">
        <f>G95*11.1</f>
        <v>2259.2285099999999</v>
      </c>
      <c r="G95" s="32">
        <v>203.5341</v>
      </c>
      <c r="H95" s="94"/>
      <c r="I95" s="100">
        <v>9</v>
      </c>
      <c r="J95" s="79" t="s">
        <v>220</v>
      </c>
      <c r="K95" s="79"/>
      <c r="L95" s="36" t="s">
        <v>42</v>
      </c>
      <c r="M95" s="36" t="s">
        <v>9</v>
      </c>
      <c r="N95" s="37">
        <f>O95*11.1</f>
        <v>2311.8438420000002</v>
      </c>
      <c r="O95" s="32">
        <v>208.27422000000001</v>
      </c>
      <c r="P95" s="96"/>
      <c r="Q95" s="25"/>
      <c r="R95"/>
      <c r="S95" s="25"/>
      <c r="T95"/>
      <c r="V95" s="98"/>
      <c r="W95" s="98"/>
      <c r="X95" s="98"/>
      <c r="Y95" s="98"/>
    </row>
    <row r="96" spans="1:25" s="97" customFormat="1" ht="67.5" customHeight="1">
      <c r="A96" s="99">
        <v>4</v>
      </c>
      <c r="B96" s="79" t="s">
        <v>221</v>
      </c>
      <c r="C96" s="79"/>
      <c r="D96" s="36" t="s">
        <v>42</v>
      </c>
      <c r="E96" s="36" t="s">
        <v>9</v>
      </c>
      <c r="F96" s="37">
        <f>G96*11.1</f>
        <v>2259.2285099999999</v>
      </c>
      <c r="G96" s="32">
        <v>203.5341</v>
      </c>
      <c r="H96" s="94"/>
      <c r="I96" s="101">
        <v>10</v>
      </c>
      <c r="J96" s="79" t="s">
        <v>222</v>
      </c>
      <c r="K96" s="79"/>
      <c r="L96" s="36" t="s">
        <v>42</v>
      </c>
      <c r="M96" s="36" t="s">
        <v>217</v>
      </c>
      <c r="N96" s="37"/>
      <c r="O96" s="32">
        <v>1666.1568</v>
      </c>
      <c r="P96" s="96"/>
      <c r="Q96" s="25"/>
      <c r="R96"/>
      <c r="S96" s="25"/>
      <c r="T96"/>
      <c r="V96" s="98"/>
      <c r="W96" s="98"/>
      <c r="X96" s="98"/>
      <c r="Y96" s="98"/>
    </row>
    <row r="97" spans="1:25" s="97" customFormat="1" ht="66" customHeight="1">
      <c r="A97" s="99">
        <v>5</v>
      </c>
      <c r="B97" s="79" t="s">
        <v>223</v>
      </c>
      <c r="C97" s="79"/>
      <c r="D97" s="36" t="s">
        <v>42</v>
      </c>
      <c r="E97" s="36" t="s">
        <v>217</v>
      </c>
      <c r="F97" s="37"/>
      <c r="G97" s="32">
        <v>1628.2464</v>
      </c>
      <c r="H97" s="94"/>
      <c r="I97" s="100">
        <v>11</v>
      </c>
      <c r="J97" s="79" t="s">
        <v>224</v>
      </c>
      <c r="K97" s="79"/>
      <c r="L97" s="36" t="s">
        <v>42</v>
      </c>
      <c r="M97" s="36" t="s">
        <v>9</v>
      </c>
      <c r="N97" s="37">
        <f>O97*11.1</f>
        <v>2311.8438420000002</v>
      </c>
      <c r="O97" s="32">
        <v>208.27422000000001</v>
      </c>
      <c r="P97" s="96"/>
      <c r="Q97" s="25"/>
      <c r="R97"/>
      <c r="S97" s="25"/>
      <c r="T97"/>
      <c r="V97" s="98"/>
      <c r="W97" s="98"/>
      <c r="X97" s="98"/>
      <c r="Y97" s="98"/>
    </row>
    <row r="98" spans="1:25" s="97" customFormat="1" ht="44.25" customHeight="1" thickBot="1">
      <c r="A98" s="102">
        <v>6</v>
      </c>
      <c r="B98" s="82" t="s">
        <v>225</v>
      </c>
      <c r="C98" s="82"/>
      <c r="D98" s="83" t="s">
        <v>42</v>
      </c>
      <c r="E98" s="83" t="s">
        <v>9</v>
      </c>
      <c r="F98" s="37">
        <f>G98*11.1</f>
        <v>2259.2285099999999</v>
      </c>
      <c r="G98" s="85">
        <v>203.5341</v>
      </c>
      <c r="H98" s="94"/>
      <c r="I98" s="103"/>
      <c r="J98" s="82"/>
      <c r="K98" s="82"/>
      <c r="L98" s="83"/>
      <c r="M98" s="83"/>
      <c r="N98" s="84"/>
      <c r="O98" s="85"/>
      <c r="P98" s="96"/>
      <c r="Q98" s="25"/>
      <c r="R98"/>
      <c r="S98" s="25"/>
      <c r="T98"/>
      <c r="V98" s="98"/>
      <c r="W98" s="98"/>
      <c r="X98" s="98"/>
      <c r="Y98" s="98"/>
    </row>
    <row r="99" spans="1:25" s="1" customFormat="1" ht="24" thickBot="1">
      <c r="A99" s="118" t="s">
        <v>226</v>
      </c>
      <c r="B99" s="119"/>
      <c r="C99" s="119"/>
      <c r="D99" s="119"/>
      <c r="E99" s="119"/>
      <c r="F99" s="119"/>
      <c r="G99" s="120"/>
      <c r="H99" s="68"/>
      <c r="I99" s="118" t="s">
        <v>226</v>
      </c>
      <c r="J99" s="119"/>
      <c r="K99" s="119"/>
      <c r="L99" s="119"/>
      <c r="M99" s="119"/>
      <c r="N99" s="119"/>
      <c r="O99" s="120"/>
      <c r="P99" s="69"/>
      <c r="Q99" s="25"/>
      <c r="R99"/>
      <c r="S99" s="25"/>
      <c r="T99"/>
      <c r="V99" s="70"/>
      <c r="W99" s="70"/>
      <c r="X99" s="70"/>
      <c r="Y99" s="70"/>
    </row>
    <row r="100" spans="1:25" s="9" customFormat="1" ht="32.25" thickBot="1">
      <c r="A100" s="2" t="s">
        <v>1</v>
      </c>
      <c r="B100" s="3" t="s">
        <v>2</v>
      </c>
      <c r="C100" s="4"/>
      <c r="D100" s="5" t="s">
        <v>3</v>
      </c>
      <c r="E100" s="5" t="s">
        <v>4</v>
      </c>
      <c r="F100" s="5" t="s">
        <v>5</v>
      </c>
      <c r="G100" s="6" t="s">
        <v>6</v>
      </c>
      <c r="H100" s="7"/>
      <c r="I100" s="2" t="s">
        <v>1</v>
      </c>
      <c r="J100" s="3" t="s">
        <v>2</v>
      </c>
      <c r="K100" s="4"/>
      <c r="L100" s="5" t="s">
        <v>3</v>
      </c>
      <c r="M100" s="5" t="s">
        <v>4</v>
      </c>
      <c r="N100" s="5" t="s">
        <v>5</v>
      </c>
      <c r="O100" s="6" t="s">
        <v>6</v>
      </c>
      <c r="P100" s="8"/>
      <c r="Q100" s="25"/>
      <c r="R100"/>
      <c r="S100" s="25"/>
      <c r="T100"/>
      <c r="V100" s="71"/>
      <c r="W100" s="71"/>
      <c r="X100" s="71"/>
      <c r="Y100" s="71"/>
    </row>
    <row r="101" spans="1:25" ht="18.75">
      <c r="A101" s="10">
        <v>1</v>
      </c>
      <c r="B101" s="18" t="s">
        <v>227</v>
      </c>
      <c r="C101" s="19" t="s">
        <v>227</v>
      </c>
      <c r="D101" s="21">
        <v>7</v>
      </c>
      <c r="E101" s="21" t="s">
        <v>228</v>
      </c>
      <c r="F101" s="22"/>
      <c r="G101" s="15">
        <v>24204.6</v>
      </c>
      <c r="H101" s="45"/>
      <c r="I101" s="104">
        <v>6</v>
      </c>
      <c r="J101" s="105"/>
      <c r="K101" s="105"/>
      <c r="L101" s="77"/>
      <c r="M101" s="77"/>
      <c r="N101" s="78"/>
      <c r="O101" s="106"/>
      <c r="P101" s="107"/>
      <c r="Q101" s="25"/>
      <c r="S101" s="25"/>
      <c r="V101" s="26"/>
      <c r="W101" s="26"/>
      <c r="X101" s="26"/>
      <c r="Y101" s="26"/>
    </row>
    <row r="102" spans="1:25" ht="18.75">
      <c r="A102" s="27">
        <v>2</v>
      </c>
      <c r="B102" s="34" t="s">
        <v>229</v>
      </c>
      <c r="C102" s="35" t="s">
        <v>229</v>
      </c>
      <c r="D102" s="36">
        <v>7</v>
      </c>
      <c r="E102" s="36" t="s">
        <v>228</v>
      </c>
      <c r="F102" s="37"/>
      <c r="G102" s="32">
        <v>24204.6</v>
      </c>
      <c r="H102" s="45"/>
      <c r="I102" s="27">
        <v>7</v>
      </c>
      <c r="J102" s="108"/>
      <c r="K102" s="108"/>
      <c r="L102" s="30"/>
      <c r="M102" s="30"/>
      <c r="N102" s="31"/>
      <c r="O102" s="109"/>
      <c r="P102" s="107"/>
      <c r="Q102" s="25"/>
      <c r="S102" s="25"/>
      <c r="V102" s="26"/>
      <c r="W102" s="26"/>
      <c r="X102" s="26"/>
      <c r="Y102" s="26"/>
    </row>
    <row r="103" spans="1:25" ht="31.5">
      <c r="A103" s="27">
        <v>3</v>
      </c>
      <c r="B103" s="34" t="s">
        <v>230</v>
      </c>
      <c r="C103" s="35" t="s">
        <v>230</v>
      </c>
      <c r="D103" s="36">
        <v>7</v>
      </c>
      <c r="E103" s="36" t="s">
        <v>231</v>
      </c>
      <c r="F103" s="37"/>
      <c r="G103" s="32">
        <v>19278</v>
      </c>
      <c r="H103" s="45"/>
      <c r="I103" s="104">
        <v>8</v>
      </c>
      <c r="J103" s="108"/>
      <c r="K103" s="108"/>
      <c r="L103" s="30"/>
      <c r="M103" s="30"/>
      <c r="N103" s="31"/>
      <c r="O103" s="109"/>
      <c r="P103" s="107"/>
      <c r="Q103" s="25"/>
      <c r="S103" s="25"/>
      <c r="V103" s="26"/>
      <c r="W103" s="26"/>
      <c r="X103" s="26"/>
      <c r="Y103" s="26"/>
    </row>
    <row r="104" spans="1:25" ht="31.5">
      <c r="A104" s="27">
        <v>4</v>
      </c>
      <c r="B104" s="34" t="s">
        <v>232</v>
      </c>
      <c r="C104" s="35" t="s">
        <v>232</v>
      </c>
      <c r="D104" s="36">
        <v>7</v>
      </c>
      <c r="E104" s="36" t="s">
        <v>231</v>
      </c>
      <c r="F104" s="37"/>
      <c r="G104" s="32">
        <v>19278</v>
      </c>
      <c r="H104" s="45"/>
      <c r="I104" s="27">
        <v>9</v>
      </c>
      <c r="J104" s="108"/>
      <c r="K104" s="108"/>
      <c r="L104" s="30"/>
      <c r="M104" s="30"/>
      <c r="N104" s="31"/>
      <c r="O104" s="110"/>
      <c r="P104" s="107"/>
      <c r="Q104" s="25"/>
      <c r="S104" s="25"/>
      <c r="V104" s="26"/>
      <c r="W104" s="26"/>
      <c r="X104" s="26"/>
      <c r="Y104" s="26"/>
    </row>
    <row r="105" spans="1:25" ht="19.5" thickBot="1">
      <c r="A105" s="61">
        <v>5</v>
      </c>
      <c r="B105" s="111"/>
      <c r="C105" s="112"/>
      <c r="D105" s="83"/>
      <c r="E105" s="83"/>
      <c r="F105" s="84"/>
      <c r="G105" s="85"/>
      <c r="H105" s="45"/>
      <c r="I105" s="113">
        <v>10</v>
      </c>
      <c r="J105" s="114"/>
      <c r="K105" s="114"/>
      <c r="L105" s="115"/>
      <c r="M105" s="115"/>
      <c r="N105" s="116"/>
      <c r="O105" s="117"/>
      <c r="P105" s="107"/>
      <c r="Q105" s="25"/>
      <c r="S105" s="25"/>
      <c r="V105" s="26"/>
      <c r="W105" s="26"/>
      <c r="X105" s="26"/>
      <c r="Y105" s="26"/>
    </row>
  </sheetData>
  <mergeCells count="210">
    <mergeCell ref="B103:C103"/>
    <mergeCell ref="J103:K103"/>
    <mergeCell ref="B104:C104"/>
    <mergeCell ref="J104:K104"/>
    <mergeCell ref="B105:C105"/>
    <mergeCell ref="J105:K105"/>
    <mergeCell ref="B100:C100"/>
    <mergeCell ref="J100:K100"/>
    <mergeCell ref="B101:C101"/>
    <mergeCell ref="J101:K101"/>
    <mergeCell ref="B102:C102"/>
    <mergeCell ref="J102:K102"/>
    <mergeCell ref="B97:C97"/>
    <mergeCell ref="J97:K97"/>
    <mergeCell ref="B98:C98"/>
    <mergeCell ref="J98:K98"/>
    <mergeCell ref="A99:G99"/>
    <mergeCell ref="I99:O99"/>
    <mergeCell ref="B94:C94"/>
    <mergeCell ref="J94:K94"/>
    <mergeCell ref="B95:C95"/>
    <mergeCell ref="J95:K95"/>
    <mergeCell ref="B96:C96"/>
    <mergeCell ref="J96:K96"/>
    <mergeCell ref="A91:G91"/>
    <mergeCell ref="I91:O91"/>
    <mergeCell ref="B92:C92"/>
    <mergeCell ref="J92:K92"/>
    <mergeCell ref="B93:C93"/>
    <mergeCell ref="J93:K93"/>
    <mergeCell ref="B88:C88"/>
    <mergeCell ref="J88:K88"/>
    <mergeCell ref="B89:C89"/>
    <mergeCell ref="J89:K89"/>
    <mergeCell ref="B90:C90"/>
    <mergeCell ref="J90:K90"/>
    <mergeCell ref="B85:C85"/>
    <mergeCell ref="J85:K85"/>
    <mergeCell ref="B86:C86"/>
    <mergeCell ref="J86:K86"/>
    <mergeCell ref="B87:C87"/>
    <mergeCell ref="J87:K87"/>
    <mergeCell ref="B82:C82"/>
    <mergeCell ref="J82:K82"/>
    <mergeCell ref="B83:C83"/>
    <mergeCell ref="J83:K83"/>
    <mergeCell ref="B84:C84"/>
    <mergeCell ref="J84:K84"/>
    <mergeCell ref="B79:C79"/>
    <mergeCell ref="J79:K79"/>
    <mergeCell ref="B80:C80"/>
    <mergeCell ref="J80:K80"/>
    <mergeCell ref="B81:C81"/>
    <mergeCell ref="J81:K81"/>
    <mergeCell ref="B76:C76"/>
    <mergeCell ref="J76:K76"/>
    <mergeCell ref="B77:C77"/>
    <mergeCell ref="J77:K77"/>
    <mergeCell ref="B78:C78"/>
    <mergeCell ref="J78:K78"/>
    <mergeCell ref="B73:C73"/>
    <mergeCell ref="J73:K73"/>
    <mergeCell ref="B74:C74"/>
    <mergeCell ref="J74:K74"/>
    <mergeCell ref="B75:C75"/>
    <mergeCell ref="J75:K75"/>
    <mergeCell ref="B70:C70"/>
    <mergeCell ref="J70:K70"/>
    <mergeCell ref="B71:C71"/>
    <mergeCell ref="J71:K71"/>
    <mergeCell ref="B72:C72"/>
    <mergeCell ref="J72:K72"/>
    <mergeCell ref="A67:G67"/>
    <mergeCell ref="I67:O67"/>
    <mergeCell ref="B68:C68"/>
    <mergeCell ref="J68:K68"/>
    <mergeCell ref="B69:C69"/>
    <mergeCell ref="J69:K69"/>
    <mergeCell ref="B64:C64"/>
    <mergeCell ref="J64:K64"/>
    <mergeCell ref="B65:C65"/>
    <mergeCell ref="J65:K65"/>
    <mergeCell ref="B66:C66"/>
    <mergeCell ref="J66:K66"/>
    <mergeCell ref="B61:C61"/>
    <mergeCell ref="J61:K61"/>
    <mergeCell ref="B62:C62"/>
    <mergeCell ref="J62:K62"/>
    <mergeCell ref="B63:C63"/>
    <mergeCell ref="J63:K63"/>
    <mergeCell ref="B58:C58"/>
    <mergeCell ref="J58:K58"/>
    <mergeCell ref="B59:C59"/>
    <mergeCell ref="J59:K59"/>
    <mergeCell ref="B60:C60"/>
    <mergeCell ref="J60:K60"/>
    <mergeCell ref="B55:C55"/>
    <mergeCell ref="J55:K55"/>
    <mergeCell ref="B56:C56"/>
    <mergeCell ref="J56:K56"/>
    <mergeCell ref="B57:C57"/>
    <mergeCell ref="J57:K57"/>
    <mergeCell ref="B52:C52"/>
    <mergeCell ref="J52:K52"/>
    <mergeCell ref="B53:C53"/>
    <mergeCell ref="J53:K53"/>
    <mergeCell ref="B54:C54"/>
    <mergeCell ref="J54:K54"/>
    <mergeCell ref="B49:C49"/>
    <mergeCell ref="J49:K49"/>
    <mergeCell ref="B50:C50"/>
    <mergeCell ref="J50:K50"/>
    <mergeCell ref="B51:C51"/>
    <mergeCell ref="J51:K51"/>
    <mergeCell ref="B46:C46"/>
    <mergeCell ref="J46:K46"/>
    <mergeCell ref="B47:C47"/>
    <mergeCell ref="J47:K47"/>
    <mergeCell ref="B48:C48"/>
    <mergeCell ref="J48:K48"/>
    <mergeCell ref="B43:C43"/>
    <mergeCell ref="J43:K43"/>
    <mergeCell ref="B44:C44"/>
    <mergeCell ref="J44:K44"/>
    <mergeCell ref="B45:C45"/>
    <mergeCell ref="J45:K45"/>
    <mergeCell ref="B40:C40"/>
    <mergeCell ref="J40:K40"/>
    <mergeCell ref="B41:C41"/>
    <mergeCell ref="J41:K41"/>
    <mergeCell ref="B42:C42"/>
    <mergeCell ref="J42:K42"/>
    <mergeCell ref="B37:C37"/>
    <mergeCell ref="J37:K37"/>
    <mergeCell ref="B38:C38"/>
    <mergeCell ref="J38:K38"/>
    <mergeCell ref="B39:C39"/>
    <mergeCell ref="J39:K39"/>
    <mergeCell ref="B34:C34"/>
    <mergeCell ref="J34:K34"/>
    <mergeCell ref="B35:C35"/>
    <mergeCell ref="J35:K35"/>
    <mergeCell ref="B36:C36"/>
    <mergeCell ref="J36:K36"/>
    <mergeCell ref="B31:C31"/>
    <mergeCell ref="J31:K31"/>
    <mergeCell ref="B32:C32"/>
    <mergeCell ref="J32:K32"/>
    <mergeCell ref="B33:C33"/>
    <mergeCell ref="J33:K33"/>
    <mergeCell ref="B28:C28"/>
    <mergeCell ref="J28:K28"/>
    <mergeCell ref="B29:C29"/>
    <mergeCell ref="J29:K29"/>
    <mergeCell ref="B30:C30"/>
    <mergeCell ref="J30:K30"/>
    <mergeCell ref="B25:C25"/>
    <mergeCell ref="J25:K25"/>
    <mergeCell ref="B26:C26"/>
    <mergeCell ref="J26:K26"/>
    <mergeCell ref="B27:C27"/>
    <mergeCell ref="J27:K27"/>
    <mergeCell ref="B22:C22"/>
    <mergeCell ref="J22:K22"/>
    <mergeCell ref="B23:C23"/>
    <mergeCell ref="J23:K23"/>
    <mergeCell ref="B24:C24"/>
    <mergeCell ref="J24:K24"/>
    <mergeCell ref="B19:C19"/>
    <mergeCell ref="J19:K19"/>
    <mergeCell ref="B20:C20"/>
    <mergeCell ref="J20:K20"/>
    <mergeCell ref="B21:C21"/>
    <mergeCell ref="J21:K21"/>
    <mergeCell ref="B16:C16"/>
    <mergeCell ref="J16:K16"/>
    <mergeCell ref="B17:C17"/>
    <mergeCell ref="J17:K17"/>
    <mergeCell ref="B18:C18"/>
    <mergeCell ref="J18:K18"/>
    <mergeCell ref="B13:C13"/>
    <mergeCell ref="J13:K13"/>
    <mergeCell ref="B14:C14"/>
    <mergeCell ref="J14:K14"/>
    <mergeCell ref="B15:C15"/>
    <mergeCell ref="J15:K15"/>
    <mergeCell ref="B10:C10"/>
    <mergeCell ref="J10:K10"/>
    <mergeCell ref="B11:C11"/>
    <mergeCell ref="J11:K11"/>
    <mergeCell ref="B12:C12"/>
    <mergeCell ref="J12:K12"/>
    <mergeCell ref="B7:C7"/>
    <mergeCell ref="J7:K7"/>
    <mergeCell ref="B8:C8"/>
    <mergeCell ref="J8:K8"/>
    <mergeCell ref="B9:C9"/>
    <mergeCell ref="J9:K9"/>
    <mergeCell ref="B4:C4"/>
    <mergeCell ref="J4:K4"/>
    <mergeCell ref="B5:C5"/>
    <mergeCell ref="J5:K5"/>
    <mergeCell ref="B6:C6"/>
    <mergeCell ref="J6:K6"/>
    <mergeCell ref="A1:G1"/>
    <mergeCell ref="I1:O1"/>
    <mergeCell ref="B2:C2"/>
    <mergeCell ref="J2:K2"/>
    <mergeCell ref="B3:C3"/>
    <mergeCell ref="J3:K3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сводный прайс-лист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2014-12-17T10:42:28Z</dcterms:modified>
</cp:coreProperties>
</file>